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06.2024" sheetId="139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C22" i="139"/>
  <c r="BB22"/>
  <c r="BA22"/>
  <c r="AZ22"/>
  <c r="AY22"/>
  <c r="AX22"/>
  <c r="AW22"/>
  <c r="AV22"/>
  <c r="AU22"/>
  <c r="AT22"/>
  <c r="AS22"/>
  <c r="AR22"/>
  <c r="AP22"/>
  <c r="AO22"/>
  <c r="AN22"/>
  <c r="AM22"/>
  <c r="AL22"/>
  <c r="AK22"/>
  <c r="AJ22"/>
  <c r="AI22"/>
  <c r="AH22"/>
  <c r="AG22"/>
  <c r="AF22"/>
  <c r="AE22"/>
  <c r="AC22"/>
  <c r="AB22"/>
  <c r="Z22"/>
  <c r="Y22"/>
  <c r="X22"/>
  <c r="W22"/>
  <c r="V22"/>
  <c r="U22"/>
  <c r="T22"/>
  <c r="S22"/>
  <c r="R22"/>
  <c r="Q22"/>
  <c r="P22"/>
  <c r="O22"/>
  <c r="N22"/>
  <c r="L22"/>
  <c r="L26" s="1"/>
  <c r="J22"/>
  <c r="F22"/>
  <c r="D22"/>
  <c r="AQ21"/>
  <c r="AD21"/>
  <c r="AA21"/>
  <c r="AQ20"/>
  <c r="AD20"/>
  <c r="AD22" s="1"/>
  <c r="AA20"/>
  <c r="AA22" s="1"/>
  <c r="BD18"/>
  <c r="BC18"/>
  <c r="BC26" s="1"/>
  <c r="BB18"/>
  <c r="BB26" s="1"/>
  <c r="BA18"/>
  <c r="BA26" s="1"/>
  <c r="AZ18"/>
  <c r="AZ26" s="1"/>
  <c r="AY18"/>
  <c r="AY26" s="1"/>
  <c r="AX18"/>
  <c r="AX26" s="1"/>
  <c r="AW18"/>
  <c r="AW26" s="1"/>
  <c r="AV18"/>
  <c r="AV26" s="1"/>
  <c r="AU18"/>
  <c r="AU26" s="1"/>
  <c r="AT18"/>
  <c r="AT26" s="1"/>
  <c r="AS18"/>
  <c r="AS26" s="1"/>
  <c r="AR18"/>
  <c r="AR26" s="1"/>
  <c r="AQ18"/>
  <c r="AP18"/>
  <c r="AP26" s="1"/>
  <c r="AO18"/>
  <c r="AO26" s="1"/>
  <c r="AN18"/>
  <c r="AN26" s="1"/>
  <c r="AM18"/>
  <c r="AM26" s="1"/>
  <c r="AL18"/>
  <c r="AL26" s="1"/>
  <c r="AK18"/>
  <c r="AK26" s="1"/>
  <c r="AJ18"/>
  <c r="AJ26" s="1"/>
  <c r="AI18"/>
  <c r="AH18"/>
  <c r="AH26" s="1"/>
  <c r="AG18"/>
  <c r="AG26" s="1"/>
  <c r="AF18"/>
  <c r="AF26" s="1"/>
  <c r="AE18"/>
  <c r="AE26" s="1"/>
  <c r="AD18"/>
  <c r="AD26" s="1"/>
  <c r="AC18"/>
  <c r="AC26" s="1"/>
  <c r="AB18"/>
  <c r="AB26" s="1"/>
  <c r="AA18"/>
  <c r="AA26" s="1"/>
  <c r="Z18"/>
  <c r="Z26" s="1"/>
  <c r="Y18"/>
  <c r="Y26" s="1"/>
  <c r="X18"/>
  <c r="X26" s="1"/>
  <c r="W18"/>
  <c r="W26" s="1"/>
  <c r="V18"/>
  <c r="V26" s="1"/>
  <c r="U18"/>
  <c r="U26" s="1"/>
  <c r="T18"/>
  <c r="T26" s="1"/>
  <c r="S18"/>
  <c r="S26" s="1"/>
  <c r="R18"/>
  <c r="R26" s="1"/>
  <c r="Q18"/>
  <c r="Q26" s="1"/>
  <c r="P18"/>
  <c r="P26" s="1"/>
  <c r="O18"/>
  <c r="O26" s="1"/>
  <c r="N18"/>
  <c r="N26" s="1"/>
  <c r="L18"/>
  <c r="J18"/>
  <c r="J26" s="1"/>
  <c r="F18"/>
  <c r="F26" s="1"/>
  <c r="D18"/>
  <c r="D26" s="1"/>
  <c r="AQ22" l="1"/>
  <c r="AQ26" s="1"/>
  <c r="BD21"/>
  <c r="AI26"/>
  <c r="BD20"/>
  <c r="BD22" s="1"/>
  <c r="BD26" s="1"/>
</calcChain>
</file>

<file path=xl/sharedStrings.xml><?xml version="1.0" encoding="utf-8"?>
<sst xmlns="http://schemas.openxmlformats.org/spreadsheetml/2006/main" count="85" uniqueCount="56">
  <si>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</si>
  <si>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</si>
  <si>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</si>
  <si>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</si>
  <si>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</si>
  <si>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</si>
  <si>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</si>
  <si>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</si>
  <si>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</si>
  <si>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</si>
  <si>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</si>
  <si>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</si>
  <si>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</si>
  <si>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</si>
  <si>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</si>
  <si>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</si>
  <si>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</si>
  <si>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</si>
  <si>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</si>
  <si>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</si>
  <si>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</si>
  <si>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</si>
  <si>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</si>
  <si>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</si>
  <si>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</si>
  <si>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</si>
  <si>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</si>
  <si>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</si>
  <si>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</si>
  <si>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</si>
  <si>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</si>
  <si>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</si>
  <si>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</si>
  <si>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</si>
  <si>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</si>
  <si>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</si>
  <si>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</si>
  <si>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</si>
  <si>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</si>
  <si>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</si>
  <si>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</si>
  <si>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</si>
  <si>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</si>
  <si>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</si>
  <si>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</si>
  <si>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</si>
  <si>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</si>
  <si>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</si>
  <si>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</si>
  <si>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</si>
  <si>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</si>
  <si>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</si>
  <si>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Руководитель финансового органа                                                                             /Отченаш Л.Ф./</t>
  </si>
  <si>
    <t>по состоянию на 01 июня 2024 года</t>
  </si>
  <si>
    <t>Объем муниципального долга  на 01.06.2024</t>
  </si>
  <si>
    <t>Объем задолженности по процентам на 01.06.2024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</si>
</sst>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D35"/>
  <sheetViews>
    <sheetView tabSelected="1" workbookViewId="0">
      <selection activeCell="AR5" sqref="AR1:BC1048576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4" style="3" customWidth="1"/>
    <col min="29" max="29" width="10.42578125" style="3" customWidth="1"/>
    <col min="30" max="30" width="15.285156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1" t="s">
        <v>51</v>
      </c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53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2" t="s">
        <v>17</v>
      </c>
      <c r="B9" s="93" t="s">
        <v>26</v>
      </c>
      <c r="C9" s="92" t="s">
        <v>18</v>
      </c>
      <c r="D9" s="92" t="s">
        <v>27</v>
      </c>
      <c r="E9" s="94" t="s">
        <v>28</v>
      </c>
      <c r="F9" s="94" t="s">
        <v>29</v>
      </c>
      <c r="G9" s="92" t="s">
        <v>41</v>
      </c>
      <c r="H9" s="92" t="s">
        <v>30</v>
      </c>
      <c r="I9" s="92" t="s">
        <v>31</v>
      </c>
      <c r="J9" s="92" t="s">
        <v>50</v>
      </c>
      <c r="K9" s="97" t="s">
        <v>32</v>
      </c>
      <c r="L9" s="92" t="s">
        <v>42</v>
      </c>
      <c r="M9" s="97" t="s">
        <v>33</v>
      </c>
      <c r="N9" s="97" t="s">
        <v>34</v>
      </c>
      <c r="O9" s="98" t="s">
        <v>0</v>
      </c>
      <c r="P9" s="97" t="s">
        <v>1</v>
      </c>
      <c r="Q9" s="97" t="s">
        <v>2</v>
      </c>
      <c r="R9" s="97" t="s">
        <v>3</v>
      </c>
      <c r="S9" s="97" t="s">
        <v>4</v>
      </c>
      <c r="T9" s="98" t="s">
        <v>5</v>
      </c>
      <c r="U9" s="92" t="s">
        <v>6</v>
      </c>
      <c r="V9" s="92" t="s">
        <v>7</v>
      </c>
      <c r="W9" s="92" t="s">
        <v>8</v>
      </c>
      <c r="X9" s="92" t="s">
        <v>9</v>
      </c>
      <c r="Y9" s="97" t="s">
        <v>10</v>
      </c>
      <c r="Z9" s="102" t="s">
        <v>11</v>
      </c>
      <c r="AA9" s="103" t="s">
        <v>54</v>
      </c>
      <c r="AB9" s="103"/>
      <c r="AC9" s="120" t="s">
        <v>44</v>
      </c>
      <c r="AD9" s="97" t="s">
        <v>35</v>
      </c>
      <c r="AE9" s="99" t="s">
        <v>0</v>
      </c>
      <c r="AF9" s="99" t="s">
        <v>1</v>
      </c>
      <c r="AG9" s="99" t="s">
        <v>2</v>
      </c>
      <c r="AH9" s="99" t="s">
        <v>3</v>
      </c>
      <c r="AI9" s="99" t="s">
        <v>4</v>
      </c>
      <c r="AJ9" s="99" t="s">
        <v>5</v>
      </c>
      <c r="AK9" s="99" t="s">
        <v>6</v>
      </c>
      <c r="AL9" s="99" t="s">
        <v>7</v>
      </c>
      <c r="AM9" s="99" t="s">
        <v>8</v>
      </c>
      <c r="AN9" s="99" t="s">
        <v>9</v>
      </c>
      <c r="AO9" s="99" t="s">
        <v>10</v>
      </c>
      <c r="AP9" s="99" t="s">
        <v>11</v>
      </c>
      <c r="AQ9" s="97" t="s">
        <v>36</v>
      </c>
      <c r="AR9" s="110" t="s">
        <v>0</v>
      </c>
      <c r="AS9" s="99" t="s">
        <v>1</v>
      </c>
      <c r="AT9" s="99" t="s">
        <v>2</v>
      </c>
      <c r="AU9" s="99" t="s">
        <v>3</v>
      </c>
      <c r="AV9" s="99" t="s">
        <v>4</v>
      </c>
      <c r="AW9" s="110" t="s">
        <v>5</v>
      </c>
      <c r="AX9" s="99" t="s">
        <v>6</v>
      </c>
      <c r="AY9" s="99" t="s">
        <v>7</v>
      </c>
      <c r="AZ9" s="94" t="s">
        <v>8</v>
      </c>
      <c r="BA9" s="94" t="s">
        <v>9</v>
      </c>
      <c r="BB9" s="99" t="s">
        <v>10</v>
      </c>
      <c r="BC9" s="99" t="s">
        <v>11</v>
      </c>
      <c r="BD9" s="97" t="s">
        <v>55</v>
      </c>
    </row>
    <row r="10" spans="1:56" s="1" customFormat="1" ht="33" customHeight="1">
      <c r="A10" s="92"/>
      <c r="B10" s="93"/>
      <c r="C10" s="92"/>
      <c r="D10" s="92"/>
      <c r="E10" s="95"/>
      <c r="F10" s="95"/>
      <c r="G10" s="92"/>
      <c r="H10" s="92"/>
      <c r="I10" s="92"/>
      <c r="J10" s="92"/>
      <c r="K10" s="97"/>
      <c r="L10" s="92"/>
      <c r="M10" s="97"/>
      <c r="N10" s="97"/>
      <c r="O10" s="98"/>
      <c r="P10" s="97"/>
      <c r="Q10" s="97"/>
      <c r="R10" s="97"/>
      <c r="S10" s="97"/>
      <c r="T10" s="98"/>
      <c r="U10" s="92"/>
      <c r="V10" s="92"/>
      <c r="W10" s="92"/>
      <c r="X10" s="92"/>
      <c r="Y10" s="97"/>
      <c r="Z10" s="102"/>
      <c r="AA10" s="103"/>
      <c r="AB10" s="103"/>
      <c r="AC10" s="120"/>
      <c r="AD10" s="97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97"/>
      <c r="AR10" s="111"/>
      <c r="AS10" s="100"/>
      <c r="AT10" s="100"/>
      <c r="AU10" s="100"/>
      <c r="AV10" s="100"/>
      <c r="AW10" s="111"/>
      <c r="AX10" s="100"/>
      <c r="AY10" s="100"/>
      <c r="AZ10" s="95"/>
      <c r="BA10" s="95"/>
      <c r="BB10" s="100"/>
      <c r="BC10" s="100"/>
      <c r="BD10" s="97"/>
    </row>
    <row r="11" spans="1:56" s="1" customFormat="1" ht="95.25" customHeight="1">
      <c r="A11" s="92"/>
      <c r="B11" s="93"/>
      <c r="C11" s="92"/>
      <c r="D11" s="92"/>
      <c r="E11" s="96"/>
      <c r="F11" s="96"/>
      <c r="G11" s="92"/>
      <c r="H11" s="92"/>
      <c r="I11" s="92"/>
      <c r="J11" s="92"/>
      <c r="K11" s="97"/>
      <c r="L11" s="92"/>
      <c r="M11" s="97"/>
      <c r="N11" s="97"/>
      <c r="O11" s="98"/>
      <c r="P11" s="97"/>
      <c r="Q11" s="97"/>
      <c r="R11" s="97"/>
      <c r="S11" s="97"/>
      <c r="T11" s="98"/>
      <c r="U11" s="92"/>
      <c r="V11" s="92"/>
      <c r="W11" s="92"/>
      <c r="X11" s="92"/>
      <c r="Y11" s="97"/>
      <c r="Z11" s="102"/>
      <c r="AA11" s="68" t="s">
        <v>19</v>
      </c>
      <c r="AB11" s="86" t="s">
        <v>20</v>
      </c>
      <c r="AC11" s="120"/>
      <c r="AD11" s="97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97"/>
      <c r="AR11" s="112"/>
      <c r="AS11" s="101"/>
      <c r="AT11" s="101"/>
      <c r="AU11" s="101"/>
      <c r="AV11" s="101"/>
      <c r="AW11" s="112"/>
      <c r="AX11" s="101"/>
      <c r="AY11" s="101"/>
      <c r="AZ11" s="96"/>
      <c r="BA11" s="96"/>
      <c r="BB11" s="101"/>
      <c r="BC11" s="101"/>
      <c r="BD11" s="97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87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8" t="s">
        <v>21</v>
      </c>
      <c r="B13" s="89"/>
      <c r="C13" s="89"/>
      <c r="D13" s="89"/>
      <c r="E13" s="89"/>
      <c r="F13" s="89"/>
      <c r="G13" s="89"/>
      <c r="H13" s="11"/>
      <c r="I13" s="89"/>
      <c r="J13" s="89"/>
      <c r="K13" s="89"/>
      <c r="L13" s="89"/>
      <c r="M13" s="89"/>
      <c r="N13" s="12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13"/>
      <c r="AB13" s="89"/>
      <c r="AC13" s="89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90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4" t="s">
        <v>13</v>
      </c>
      <c r="B15" s="105"/>
      <c r="C15" s="106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9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8" t="s">
        <v>22</v>
      </c>
      <c r="B16" s="89"/>
      <c r="C16" s="89"/>
      <c r="D16" s="89"/>
      <c r="E16" s="89"/>
      <c r="F16" s="89"/>
      <c r="G16" s="89"/>
      <c r="H16" s="11"/>
      <c r="I16" s="89"/>
      <c r="J16" s="89"/>
      <c r="K16" s="89"/>
      <c r="L16" s="89"/>
      <c r="M16" s="89"/>
      <c r="N16" s="12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B16" s="89"/>
      <c r="AC16" s="89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90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07" t="s">
        <v>13</v>
      </c>
      <c r="B18" s="108"/>
      <c r="C18" s="109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1" si="1">J20+L20-N20</f>
        <v>88100000</v>
      </c>
      <c r="AB20" s="23">
        <v>0</v>
      </c>
      <c r="AC20" s="23">
        <v>0</v>
      </c>
      <c r="AD20" s="21">
        <f t="shared" ref="AD20:AD21" si="2">SUM(AE20:AP20)</f>
        <v>3805149.71</v>
      </c>
      <c r="AE20" s="21">
        <v>776050.27</v>
      </c>
      <c r="AF20" s="21">
        <v>725982.51</v>
      </c>
      <c r="AG20" s="21">
        <v>776050.27</v>
      </c>
      <c r="AH20" s="77">
        <v>751016.39</v>
      </c>
      <c r="AI20" s="21">
        <v>776050.27</v>
      </c>
      <c r="AJ20" s="21"/>
      <c r="AK20" s="21"/>
      <c r="AL20" s="21"/>
      <c r="AM20" s="21"/>
      <c r="AN20" s="21"/>
      <c r="AO20" s="24"/>
      <c r="AP20" s="21"/>
      <c r="AQ20" s="21">
        <f t="shared" ref="AQ20:AQ21" si="3">SUM(AR20:BC20)</f>
        <v>3805149.71</v>
      </c>
      <c r="AR20" s="21">
        <v>776050.27</v>
      </c>
      <c r="AS20" s="21">
        <v>725982.51</v>
      </c>
      <c r="AT20" s="21">
        <v>776050.27</v>
      </c>
      <c r="AU20" s="21">
        <v>751016.39</v>
      </c>
      <c r="AV20" s="21">
        <v>776050.27</v>
      </c>
      <c r="AW20" s="21"/>
      <c r="AX20" s="21"/>
      <c r="AY20" s="21"/>
      <c r="AZ20" s="21"/>
      <c r="BA20" s="21"/>
      <c r="BB20" s="24"/>
      <c r="BC20" s="21"/>
      <c r="BD20" s="23">
        <f t="shared" ref="BD20:BD21" si="4">(AC20+AD20-AQ20)</f>
        <v>0</v>
      </c>
    </row>
    <row r="21" spans="1:56" s="5" customFormat="1" ht="74.25" customHeight="1">
      <c r="A21" s="78" t="s">
        <v>16</v>
      </c>
      <c r="B21" s="67" t="s">
        <v>47</v>
      </c>
      <c r="C21" s="44" t="s">
        <v>25</v>
      </c>
      <c r="D21" s="79">
        <v>50200000</v>
      </c>
      <c r="E21" s="17" t="s">
        <v>37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2469455.94</v>
      </c>
      <c r="AE21" s="21">
        <v>503639.03999999998</v>
      </c>
      <c r="AF21" s="21">
        <v>471146.2</v>
      </c>
      <c r="AG21" s="21">
        <v>503639.03999999998</v>
      </c>
      <c r="AH21" s="77">
        <v>487392.62</v>
      </c>
      <c r="AI21" s="21">
        <v>503639.03999999998</v>
      </c>
      <c r="AJ21" s="21"/>
      <c r="AK21" s="21"/>
      <c r="AL21" s="21"/>
      <c r="AM21" s="21"/>
      <c r="AN21" s="21"/>
      <c r="AO21" s="24"/>
      <c r="AP21" s="21"/>
      <c r="AQ21" s="21">
        <f t="shared" si="3"/>
        <v>2469455.94</v>
      </c>
      <c r="AR21" s="21">
        <v>503639.03999999998</v>
      </c>
      <c r="AS21" s="21">
        <v>471146.2</v>
      </c>
      <c r="AT21" s="21">
        <v>503639.03999999998</v>
      </c>
      <c r="AU21" s="82">
        <v>487392.62</v>
      </c>
      <c r="AV21" s="82">
        <v>503639.03999999998</v>
      </c>
      <c r="AW21" s="82"/>
      <c r="AX21" s="82"/>
      <c r="AY21" s="82"/>
      <c r="AZ21" s="82"/>
      <c r="BA21" s="82"/>
      <c r="BB21" s="85"/>
      <c r="BC21" s="82"/>
      <c r="BD21" s="23">
        <f t="shared" si="4"/>
        <v>0</v>
      </c>
    </row>
    <row r="22" spans="1:56" ht="23.25" customHeight="1">
      <c r="A22" s="113" t="s">
        <v>13</v>
      </c>
      <c r="B22" s="114"/>
      <c r="C22" s="115"/>
      <c r="D22" s="70">
        <f>SUM(D20:D21)</f>
        <v>138300000</v>
      </c>
      <c r="E22" s="70"/>
      <c r="F22" s="70">
        <f>SUM(F20:F21)</f>
        <v>138300000</v>
      </c>
      <c r="G22" s="71"/>
      <c r="H22" s="72"/>
      <c r="I22" s="73"/>
      <c r="J22" s="74">
        <f>SUM(J20:J21)</f>
        <v>138300000</v>
      </c>
      <c r="K22" s="75"/>
      <c r="L22" s="74">
        <f>SUM(L20:L21)</f>
        <v>0</v>
      </c>
      <c r="M22" s="75"/>
      <c r="N22" s="74">
        <f>SUM(N20:N21)</f>
        <v>0</v>
      </c>
      <c r="O22" s="74" t="e">
        <f>SUM(#REF!)</f>
        <v>#REF!</v>
      </c>
      <c r="P22" s="74" t="e">
        <f>SUM(#REF!)</f>
        <v>#REF!</v>
      </c>
      <c r="Q22" s="74" t="e">
        <f>SUM(#REF!)</f>
        <v>#REF!</v>
      </c>
      <c r="R22" s="74" t="e">
        <f>SUM(#REF!)</f>
        <v>#REF!</v>
      </c>
      <c r="S22" s="74" t="e">
        <f>SUM(#REF!)</f>
        <v>#REF!</v>
      </c>
      <c r="T22" s="74" t="e">
        <f>SUM(#REF!)</f>
        <v>#REF!</v>
      </c>
      <c r="U22" s="74" t="e">
        <f>SUM(#REF!)</f>
        <v>#REF!</v>
      </c>
      <c r="V22" s="74" t="e">
        <f>SUM(#REF!)</f>
        <v>#REF!</v>
      </c>
      <c r="W22" s="74" t="e">
        <f>SUM(#REF!)</f>
        <v>#REF!</v>
      </c>
      <c r="X22" s="74" t="e">
        <f>SUM(#REF!)</f>
        <v>#REF!</v>
      </c>
      <c r="Y22" s="74" t="e">
        <f>SUM(#REF!)</f>
        <v>#REF!</v>
      </c>
      <c r="Z22" s="74" t="e">
        <f>SUM(#REF!)</f>
        <v>#REF!</v>
      </c>
      <c r="AA22" s="74">
        <f>SUM(AA20:AA21)</f>
        <v>138300000</v>
      </c>
      <c r="AB22" s="74">
        <f>SUM(AB20:AB20)</f>
        <v>0</v>
      </c>
      <c r="AC22" s="74">
        <f>SUM(AC20:AC20)</f>
        <v>0</v>
      </c>
      <c r="AD22" s="74">
        <f t="shared" ref="AD22:AQ22" si="5">SUM(AD20:AD21)</f>
        <v>6274605.6500000004</v>
      </c>
      <c r="AE22" s="74">
        <f t="shared" si="5"/>
        <v>1279689.31</v>
      </c>
      <c r="AF22" s="74">
        <f t="shared" si="5"/>
        <v>1197128.71</v>
      </c>
      <c r="AG22" s="74">
        <f t="shared" si="5"/>
        <v>1279689.31</v>
      </c>
      <c r="AH22" s="74">
        <f t="shared" si="5"/>
        <v>1238409.01</v>
      </c>
      <c r="AI22" s="74">
        <f t="shared" si="5"/>
        <v>1279689.31</v>
      </c>
      <c r="AJ22" s="74">
        <f t="shared" si="5"/>
        <v>0</v>
      </c>
      <c r="AK22" s="74">
        <f t="shared" si="5"/>
        <v>0</v>
      </c>
      <c r="AL22" s="74">
        <f t="shared" si="5"/>
        <v>0</v>
      </c>
      <c r="AM22" s="74">
        <f t="shared" si="5"/>
        <v>0</v>
      </c>
      <c r="AN22" s="74">
        <f t="shared" si="5"/>
        <v>0</v>
      </c>
      <c r="AO22" s="74">
        <f t="shared" si="5"/>
        <v>0</v>
      </c>
      <c r="AP22" s="74">
        <f t="shared" si="5"/>
        <v>0</v>
      </c>
      <c r="AQ22" s="74">
        <f t="shared" si="5"/>
        <v>6274605.6500000004</v>
      </c>
      <c r="AR22" s="74">
        <f>SUM(AR20:AR21)</f>
        <v>1279689.31</v>
      </c>
      <c r="AS22" s="74">
        <f>SUM(AS20:AS21)</f>
        <v>1197128.71</v>
      </c>
      <c r="AT22" s="74">
        <f t="shared" ref="AT22:BD22" si="6">SUM(AT20:AT21)</f>
        <v>1279689.31</v>
      </c>
      <c r="AU22" s="74">
        <f t="shared" si="6"/>
        <v>1238409.01</v>
      </c>
      <c r="AV22" s="74">
        <f t="shared" si="6"/>
        <v>1279689.31</v>
      </c>
      <c r="AW22" s="74">
        <f t="shared" si="6"/>
        <v>0</v>
      </c>
      <c r="AX22" s="74">
        <f t="shared" si="6"/>
        <v>0</v>
      </c>
      <c r="AY22" s="74">
        <f t="shared" si="6"/>
        <v>0</v>
      </c>
      <c r="AZ22" s="74">
        <f t="shared" si="6"/>
        <v>0</v>
      </c>
      <c r="BA22" s="74">
        <f t="shared" si="6"/>
        <v>0</v>
      </c>
      <c r="BB22" s="74">
        <f t="shared" si="6"/>
        <v>0</v>
      </c>
      <c r="BC22" s="74">
        <f t="shared" si="6"/>
        <v>0</v>
      </c>
      <c r="BD22" s="74">
        <f t="shared" si="6"/>
        <v>0</v>
      </c>
    </row>
    <row r="23" spans="1:56" ht="23.25" customHeight="1">
      <c r="A23" s="88" t="s">
        <v>23</v>
      </c>
      <c r="B23" s="89"/>
      <c r="C23" s="89"/>
      <c r="D23" s="89"/>
      <c r="E23" s="89"/>
      <c r="F23" s="89"/>
      <c r="G23" s="89"/>
      <c r="H23" s="89"/>
      <c r="I23" s="89"/>
      <c r="J23" s="45"/>
      <c r="K23" s="89"/>
      <c r="L23" s="45"/>
      <c r="M23" s="89"/>
      <c r="N23" s="46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7"/>
      <c r="AB23" s="45"/>
      <c r="AC23" s="46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48"/>
    </row>
    <row r="24" spans="1:56" ht="14.25" customHeight="1">
      <c r="A24" s="13"/>
      <c r="B24" s="13"/>
      <c r="C24" s="13"/>
      <c r="D24" s="13"/>
      <c r="E24" s="13"/>
      <c r="F24" s="13"/>
      <c r="G24" s="13"/>
      <c r="H24" s="13"/>
      <c r="I24" s="13"/>
      <c r="J24" s="47"/>
      <c r="K24" s="13"/>
      <c r="L24" s="47"/>
      <c r="M24" s="13"/>
      <c r="N24" s="4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28"/>
      <c r="AB24" s="47"/>
      <c r="AC24" s="47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47"/>
    </row>
    <row r="25" spans="1:56" ht="23.25" customHeight="1">
      <c r="A25" s="116" t="s">
        <v>13</v>
      </c>
      <c r="B25" s="117"/>
      <c r="C25" s="118"/>
      <c r="D25" s="25"/>
      <c r="E25" s="25"/>
      <c r="F25" s="25"/>
      <c r="G25" s="26"/>
      <c r="H25" s="26"/>
      <c r="I25" s="27"/>
      <c r="J25" s="28"/>
      <c r="K25" s="29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8"/>
      <c r="AB25" s="28"/>
      <c r="AC25" s="28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8"/>
    </row>
    <row r="26" spans="1:56" s="53" customFormat="1" ht="23.25" customHeight="1">
      <c r="A26" s="116" t="s">
        <v>24</v>
      </c>
      <c r="B26" s="117"/>
      <c r="C26" s="118"/>
      <c r="D26" s="25">
        <f>D18+D22</f>
        <v>138300000</v>
      </c>
      <c r="E26" s="25"/>
      <c r="F26" s="25">
        <f>F18+F22</f>
        <v>138300000</v>
      </c>
      <c r="G26" s="50"/>
      <c r="H26" s="51"/>
      <c r="I26" s="27"/>
      <c r="J26" s="28">
        <f>J18+J22</f>
        <v>138300000</v>
      </c>
      <c r="K26" s="29"/>
      <c r="L26" s="28">
        <f>L22+L18</f>
        <v>0</v>
      </c>
      <c r="M26" s="29"/>
      <c r="N26" s="28">
        <f t="shared" ref="N26:BD26" si="7">N18+N22</f>
        <v>0</v>
      </c>
      <c r="O26" s="28" t="e">
        <f t="shared" si="7"/>
        <v>#REF!</v>
      </c>
      <c r="P26" s="28" t="e">
        <f t="shared" si="7"/>
        <v>#REF!</v>
      </c>
      <c r="Q26" s="28" t="e">
        <f t="shared" si="7"/>
        <v>#REF!</v>
      </c>
      <c r="R26" s="28" t="e">
        <f t="shared" si="7"/>
        <v>#REF!</v>
      </c>
      <c r="S26" s="28" t="e">
        <f t="shared" si="7"/>
        <v>#REF!</v>
      </c>
      <c r="T26" s="28" t="e">
        <f t="shared" si="7"/>
        <v>#REF!</v>
      </c>
      <c r="U26" s="28" t="e">
        <f t="shared" si="7"/>
        <v>#REF!</v>
      </c>
      <c r="V26" s="28" t="e">
        <f t="shared" si="7"/>
        <v>#REF!</v>
      </c>
      <c r="W26" s="28" t="e">
        <f t="shared" si="7"/>
        <v>#REF!</v>
      </c>
      <c r="X26" s="28" t="e">
        <f t="shared" si="7"/>
        <v>#REF!</v>
      </c>
      <c r="Y26" s="28" t="e">
        <f t="shared" si="7"/>
        <v>#REF!</v>
      </c>
      <c r="Z26" s="28" t="e">
        <f t="shared" si="7"/>
        <v>#REF!</v>
      </c>
      <c r="AA26" s="52">
        <f t="shared" si="7"/>
        <v>138300000</v>
      </c>
      <c r="AB26" s="28">
        <f t="shared" si="7"/>
        <v>0</v>
      </c>
      <c r="AC26" s="28">
        <f t="shared" si="7"/>
        <v>0</v>
      </c>
      <c r="AD26" s="28">
        <f t="shared" si="7"/>
        <v>6274605.6500000004</v>
      </c>
      <c r="AE26" s="28">
        <f t="shared" si="7"/>
        <v>1279689.31</v>
      </c>
      <c r="AF26" s="28">
        <f t="shared" si="7"/>
        <v>1197128.71</v>
      </c>
      <c r="AG26" s="28">
        <f t="shared" si="7"/>
        <v>1279689.31</v>
      </c>
      <c r="AH26" s="28">
        <f t="shared" si="7"/>
        <v>1238409.01</v>
      </c>
      <c r="AI26" s="28">
        <f t="shared" si="7"/>
        <v>1279689.31</v>
      </c>
      <c r="AJ26" s="28">
        <f t="shared" si="7"/>
        <v>0</v>
      </c>
      <c r="AK26" s="28">
        <f t="shared" si="7"/>
        <v>0</v>
      </c>
      <c r="AL26" s="28">
        <f t="shared" si="7"/>
        <v>0</v>
      </c>
      <c r="AM26" s="28">
        <f t="shared" si="7"/>
        <v>0</v>
      </c>
      <c r="AN26" s="28">
        <f t="shared" si="7"/>
        <v>0</v>
      </c>
      <c r="AO26" s="28">
        <f t="shared" si="7"/>
        <v>0</v>
      </c>
      <c r="AP26" s="28">
        <f t="shared" si="7"/>
        <v>0</v>
      </c>
      <c r="AQ26" s="28">
        <f t="shared" si="7"/>
        <v>6274605.6500000004</v>
      </c>
      <c r="AR26" s="28">
        <f t="shared" si="7"/>
        <v>1279689.31</v>
      </c>
      <c r="AS26" s="28">
        <f t="shared" si="7"/>
        <v>1197128.71</v>
      </c>
      <c r="AT26" s="28">
        <f t="shared" si="7"/>
        <v>1279689.31</v>
      </c>
      <c r="AU26" s="28">
        <f t="shared" si="7"/>
        <v>1238409.01</v>
      </c>
      <c r="AV26" s="28">
        <f t="shared" si="7"/>
        <v>1279689.31</v>
      </c>
      <c r="AW26" s="28">
        <f t="shared" si="7"/>
        <v>0</v>
      </c>
      <c r="AX26" s="28">
        <f t="shared" si="7"/>
        <v>0</v>
      </c>
      <c r="AY26" s="28">
        <f t="shared" si="7"/>
        <v>0</v>
      </c>
      <c r="AZ26" s="28">
        <f t="shared" si="7"/>
        <v>0</v>
      </c>
      <c r="BA26" s="28">
        <f t="shared" si="7"/>
        <v>0</v>
      </c>
      <c r="BB26" s="28">
        <f t="shared" si="7"/>
        <v>0</v>
      </c>
      <c r="BC26" s="28">
        <f t="shared" si="7"/>
        <v>0</v>
      </c>
      <c r="BD26" s="28">
        <f t="shared" si="7"/>
        <v>0</v>
      </c>
    </row>
    <row r="27" spans="1:56" ht="18" customHeight="1"/>
    <row r="28" spans="1:56" s="4" customFormat="1" ht="23.25" customHeight="1">
      <c r="A28" s="66" t="s">
        <v>49</v>
      </c>
    </row>
    <row r="30" spans="1:56" ht="23.25" customHeight="1">
      <c r="A30" s="60" t="s">
        <v>52</v>
      </c>
    </row>
    <row r="31" spans="1:56" ht="14.25" customHeight="1"/>
    <row r="32" spans="1:56" ht="23.25" customHeight="1">
      <c r="A32" s="60" t="s">
        <v>39</v>
      </c>
      <c r="F32" s="119" t="s">
        <v>40</v>
      </c>
      <c r="G32" s="119"/>
    </row>
    <row r="33" spans="1:1" ht="10.5" customHeight="1">
      <c r="A33" s="1"/>
    </row>
    <row r="34" spans="1:1" ht="0.75" customHeight="1">
      <c r="A34" s="1"/>
    </row>
    <row r="35" spans="1:1" ht="23.25" customHeight="1">
      <c r="A35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2:C22"/>
    <mergeCell ref="A25:C25"/>
    <mergeCell ref="A26:C26"/>
    <mergeCell ref="F32:G32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2023-07-06T09:58:18Z</cp:lastPrinted>
  <dcterms:created xsi:type="dcterms:W3CDTF">2014-01-09T10:11:16Z</dcterms:created>
  <dcterms:modified xsi:type="dcterms:W3CDTF">2024-06-03T07:56:44Z</dcterms:modified>
</cp:coreProperties>
</file>