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8" yWindow="-108" windowWidth="23256" windowHeight="12600" tabRatio="325"/>
  </bookViews>
  <sheets>
    <sheet name="в постановление" sheetId="27" r:id="rId1"/>
    <sheet name="Лист1" sheetId="28" r:id="rId2"/>
  </sheets>
  <definedNames>
    <definedName name="_xlnm.Print_Titles" localSheetId="0">'в постановление'!$8:$8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2" i="27"/>
  <c r="F41" l="1"/>
  <c r="F88" l="1"/>
  <c r="F78"/>
  <c r="F15"/>
  <c r="F45" l="1"/>
  <c r="F56" l="1"/>
  <c r="F87" l="1"/>
  <c r="F92" l="1"/>
  <c r="F107" s="1"/>
  <c r="F98" l="1"/>
  <c r="F104" l="1"/>
  <c r="F72"/>
  <c r="F62" l="1"/>
  <c r="F18" l="1"/>
  <c r="F57" s="1"/>
  <c r="I67" l="1"/>
  <c r="F67"/>
  <c r="F77" s="1"/>
  <c r="F91" l="1"/>
  <c r="F76" l="1"/>
  <c r="F90"/>
  <c r="F106"/>
  <c r="F105" s="1"/>
  <c r="F121"/>
</calcChain>
</file>

<file path=xl/sharedStrings.xml><?xml version="1.0" encoding="utf-8"?>
<sst xmlns="http://schemas.openxmlformats.org/spreadsheetml/2006/main" count="444" uniqueCount="266">
  <si>
    <t>Наименование мероприятия</t>
  </si>
  <si>
    <t>Механизм реализации</t>
  </si>
  <si>
    <t>Целевой показатель</t>
  </si>
  <si>
    <t>Единица измерения</t>
  </si>
  <si>
    <t>%</t>
  </si>
  <si>
    <t>да/нет</t>
  </si>
  <si>
    <t>да</t>
  </si>
  <si>
    <t>1.2.</t>
  </si>
  <si>
    <t>1.1.</t>
  </si>
  <si>
    <t>1.5.</t>
  </si>
  <si>
    <t>нет</t>
  </si>
  <si>
    <t>№ п/п</t>
  </si>
  <si>
    <t>х</t>
  </si>
  <si>
    <t>2.1.</t>
  </si>
  <si>
    <t>2.2.</t>
  </si>
  <si>
    <t>3.</t>
  </si>
  <si>
    <t>Х</t>
  </si>
  <si>
    <t>2.3.</t>
  </si>
  <si>
    <t xml:space="preserve">1. </t>
  </si>
  <si>
    <t>Ответственный исполнитель</t>
  </si>
  <si>
    <t>1.1.2</t>
  </si>
  <si>
    <t>1.1.3</t>
  </si>
  <si>
    <t xml:space="preserve">Совершенствование мер муниципальной поддержки </t>
  </si>
  <si>
    <t>% к уровню предыдущего года</t>
  </si>
  <si>
    <t>единиц</t>
  </si>
  <si>
    <t>1.5.1</t>
  </si>
  <si>
    <t>1.5.2</t>
  </si>
  <si>
    <t xml:space="preserve">%  к уровню предыдущего года </t>
  </si>
  <si>
    <t>количество проектов по поддержке местных инициатив граждан</t>
  </si>
  <si>
    <t xml:space="preserve">Повышение роли имущественных налогов                 </t>
  </si>
  <si>
    <t>динамика поступлений имущественных налогов</t>
  </si>
  <si>
    <t>по мере проведения Комиссии по оспариванию кадастровой стоимости объектов недвижимости</t>
  </si>
  <si>
    <t>осуществление муниципального земельного контроля и выявление самовольно занятых земельных участков, в том числе участков, используемых лицами, не имеющими предусмотренных законодательством Российской Федерации прав на указанные земельные участки, и земельных участков, фактическое использование которых не соответствует разрешенным видам использования:</t>
  </si>
  <si>
    <t>- осуществление проверок по муниципальному земельному контролю, выявление нарушений в части земельных отношений, направление материалов по выявленным нарушениям в Управление Федеральной службы государственной регистрации, кадастра и картографии по РК для принятия мер административного воздействия в рамках государственного земельного надзора</t>
  </si>
  <si>
    <t>- проведение мероприятий по привлечению лиц, самовольно занимающих земельные участки без оформленных в соответствии с законодательством земельно-правовых документов, к гражданско-правовой ответственности и взысканию с них платы за фактическое пользование земельными участками</t>
  </si>
  <si>
    <t xml:space="preserve">проведение инвентаризации объектов недвижимого имущества, включая земельные участки, выявление объектов недвижимого имущества, включая земельные участки, не участвующих в формировании доходов бюджета и вовлечение их в налоговый оборот:     </t>
  </si>
  <si>
    <t xml:space="preserve"> - взаимодействие с Управлением Росреестра РК по вовлечению в налогообложение объектов недвижимости (земельные участки)</t>
  </si>
  <si>
    <t>количество обследованных земельных участков</t>
  </si>
  <si>
    <t xml:space="preserve">Срок реализации                      </t>
  </si>
  <si>
    <t xml:space="preserve">- взаимодействие с Управлением Росреестра по РК по вовлечению в налогообложение объектов недвижимости (объекты капитального строительства), в том числе проведение работы по включению в единый государственный реестр недвижимости объектов, ранее не учтенных в едином государственном реестре недвижимости  </t>
  </si>
  <si>
    <t xml:space="preserve">- проведение работы по присвоению адресов объектам капитального строительства и внесению сведений об адресе объекта адресации, в том числе об изменении или аннулировании адресов, в Федеральную информационную адресную систему (ФИАС)     </t>
  </si>
  <si>
    <t>- участие представителей органов местного самоуправления в процессах, в том числе рассматриваемых в судебном порядке, по пересмотру результатов определения кадастровой стоимости объектов налогообложения</t>
  </si>
  <si>
    <t xml:space="preserve">динамика поступлений платы за выдачу решений на размещение нестационарных объектов 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</si>
  <si>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</si>
  <si>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</si>
  <si>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1.5.3</t>
  </si>
  <si>
    <t>количество размещений и обновлений в год</t>
  </si>
  <si>
    <t>прирост просроченной дебиторской задолженности</t>
  </si>
  <si>
    <t xml:space="preserve">тыс. руб. </t>
  </si>
  <si>
    <t xml:space="preserve">анализ (обеспечение контроля) за осуществлением государственных полномочий Республики Карелия, обеспечения государственных гарантий реализации прав на получение общедоступного и бесплатного образования </t>
  </si>
  <si>
    <t>2</t>
  </si>
  <si>
    <t>2.1.1.</t>
  </si>
  <si>
    <t>2.1.3.</t>
  </si>
  <si>
    <t>2.2.1.</t>
  </si>
  <si>
    <t>2.2.2.</t>
  </si>
  <si>
    <t>2.2.3.</t>
  </si>
  <si>
    <t>2.3.1.</t>
  </si>
  <si>
    <t>2.3.2.</t>
  </si>
  <si>
    <t>2.3.3.</t>
  </si>
  <si>
    <t>2.3.4.</t>
  </si>
  <si>
    <t>2.3.5.</t>
  </si>
  <si>
    <t>Оптимизация расходов в сфере муниципального управления</t>
  </si>
  <si>
    <t>Оптимизация расходов на обеспечение деятельности органов местного самоуправления</t>
  </si>
  <si>
    <t>шт.ед.</t>
  </si>
  <si>
    <t>Неустановление новых расходных обязательств, не связанных с решением вопросов, отнесенных Конституцией Российской Федерации и федеральными законами к полномочиям органов местного самоуправления</t>
  </si>
  <si>
    <t>Структурные подразделения</t>
  </si>
  <si>
    <t>Повышение эффективности деятельности бюджетной сети</t>
  </si>
  <si>
    <t>Развитие системы предоставления муниципальных услуг, выполнения работ и функций</t>
  </si>
  <si>
    <t>ед.</t>
  </si>
  <si>
    <t>сокращение штатной численности</t>
  </si>
  <si>
    <t>Повышение эффективности расходов на оплату труда работников муниципальных учреждений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</si>
  <si>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</si>
  <si>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>муниципальных общеобразовательных учреждений</t>
  </si>
  <si>
    <t>муниципальных учреждений дополнительного образования</t>
  </si>
  <si>
    <t xml:space="preserve">Увеличение объема расходов муниципальных бюджетных и автономных учреждений за счет мобилизации доходов от предпринимательской и иной приносящей доход деятельности </t>
  </si>
  <si>
    <t xml:space="preserve">Повышение эффективности расходов  </t>
  </si>
  <si>
    <t>Проведение оценки эффективности мер муниципальной поддержки малого и среднего предпринимательства</t>
  </si>
  <si>
    <t>Проведение оценки эффективности реализации муниципальных программ по итогам года</t>
  </si>
  <si>
    <t xml:space="preserve"> - </t>
  </si>
  <si>
    <t>Минимизация объемов авансирования оказываемых услуг, выполняемых работ, поставляемых товаров в рамках заключаемых муниципальных контрактов (договоров)</t>
  </si>
  <si>
    <t>Осуществление организации закупок товаров, работ и услуг с применением конкурентных процедур</t>
  </si>
  <si>
    <t>Меры по сокращению муниципального долга</t>
  </si>
  <si>
    <t>Повышение долговой устойчивости посредством внедрения практики привлечения среднесрочных и долгосрочных заимствований</t>
  </si>
  <si>
    <t xml:space="preserve">%
</t>
  </si>
  <si>
    <t>3.2</t>
  </si>
  <si>
    <t>3.2.1</t>
  </si>
  <si>
    <t>проведения работы по снижению процентных ставок по действующим кредитным договорам, по рефинансированию кредитных ресурсов с высокими процентными ставками</t>
  </si>
  <si>
    <t>- с кредитными организациями в части направления предложений о снижении процентных ставок за пользование кредитами с обоснованием ситуации</t>
  </si>
  <si>
    <t>3.3</t>
  </si>
  <si>
    <t>3.1</t>
  </si>
  <si>
    <t>3.1.1.</t>
  </si>
  <si>
    <t>3.1.2.</t>
  </si>
  <si>
    <t>проведение ответственной бюджетной политики в части принятия расходных обязательств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</si>
  <si>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</si>
  <si>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 xml:space="preserve">повышение качества и расширение перечня и объема востребованных муниципальных услуг (работ), не включенных в муниципальные задания, эффективное использование муниципального имущества муниципальными бюджетными и автономными учреждениями, участие муниципальных учреждений в конкурсах благотворительных фондов на получение грантов </t>
  </si>
  <si>
    <t>оценка экономической эффективности мер муниципальной поддержки малого и среднего предпринимательства, подготовка предложений о совершенствовании механизмов субсидирования</t>
  </si>
  <si>
    <t>наличие планов мероприятий по экономии всех видов коммунальных ресурсов с назначением ответственных за реализацию данных планов</t>
  </si>
  <si>
    <t>внедрение ограничения на включение в муниципальные контракты (договора) условий авансирования оказываемых услуг, выполняемых работ, поставляемых товаров</t>
  </si>
  <si>
    <t>определение эффекта от проведения закупок товаров, работ, услуг как разница между начальной (максимальной) ценой контракта и ценой, по которой был заключен контракт</t>
  </si>
  <si>
    <t>проработка с кредитными организациями вопроса о заимствованиях со сроком пользования не менее 24 месяцев</t>
  </si>
  <si>
    <t>проведение работы:</t>
  </si>
  <si>
    <t>снижение темпов наращивания объема муниципального долга</t>
  </si>
  <si>
    <t>увеличение объема расходов за счет мобилизации доходов муниципальных бюджетных и автономных учреждений от приносящей доход деятельности в сравнении с предыдущим периодом</t>
  </si>
  <si>
    <t>охват действующих муниципальных программ оценкой эффективности</t>
  </si>
  <si>
    <t>отношение годовой суммы платежей по обслуживанию и погашению муниципального долга к общему объему налоговых, неналоговых доходов местного бюджета и дотаций из бюджетов бюджетной системы РФ без учета платежей, направленных на досрочное погашение долговых обязательств, в т.ч. рефинансированных в очередном финансовом году</t>
  </si>
  <si>
    <t>отношение объема муниципального долга к объему налоговых и неналоговых доходов</t>
  </si>
  <si>
    <t>не менее 0,7</t>
  </si>
  <si>
    <t>коэффициент эффективности реализации программы</t>
  </si>
  <si>
    <t>соответствие целевых показателей предоставления субсидий целям и задачам программы с учетом необходимости достижения значимых конечных результатов софинансируемых мероприятий</t>
  </si>
  <si>
    <t>непревышение установленных лимитов численности, уровня оплаты труда и фондов оплаты труда (за счет всех источников финансового обеспечения) АУП</t>
  </si>
  <si>
    <t xml:space="preserve">отсутствие штрафных санкций за  принятие бюджетных обязательств в размерах, превышающих утвержденные лимиты бюджетных обязательств
</t>
  </si>
  <si>
    <t>процент охвата проведения претензионной работы по просроченной задолженности после срока уплаты</t>
  </si>
  <si>
    <t>отсутствие просроченной кредиторской задолженности по муниципальным  бюджетным и автономным учреждениям</t>
  </si>
  <si>
    <t>отсутствие просроченной кредиторской задолженности</t>
  </si>
  <si>
    <t>не менее 85</t>
  </si>
  <si>
    <t>Эффективное использование муниципального имущества</t>
  </si>
  <si>
    <t>отдел архитектуры</t>
  </si>
  <si>
    <t xml:space="preserve">отдел бюджета </t>
  </si>
  <si>
    <t>отдел архитектуры, Министерство имущественных и земельных  отношений Республики Карелия</t>
  </si>
  <si>
    <t>отдел экономики</t>
  </si>
  <si>
    <t>динамика поступлений платы за участие в ярмарке</t>
  </si>
  <si>
    <t>Мероприятия в сфере совершенствования налогового законодательства</t>
  </si>
  <si>
    <t>1.3.</t>
  </si>
  <si>
    <t>1.2.1</t>
  </si>
  <si>
    <t>отдел бюджета</t>
  </si>
  <si>
    <t>Бюджетный эффект от реализации мероприятий в сфере совершенствования налогового законодательства (п. 1.2.)</t>
  </si>
  <si>
    <t>1.3.2</t>
  </si>
  <si>
    <t>1.3.3.</t>
  </si>
  <si>
    <t>1.3.4.</t>
  </si>
  <si>
    <t xml:space="preserve">количество реализованных объектов </t>
  </si>
  <si>
    <t xml:space="preserve">ведение реестра получателей государственной поддержки
</t>
  </si>
  <si>
    <t>1.3.5.</t>
  </si>
  <si>
    <t>% к сумме поступлений предыдущего года</t>
  </si>
  <si>
    <t>отдел контрактной службы</t>
  </si>
  <si>
    <t>отдел бюджета, ЦБ администрации</t>
  </si>
  <si>
    <t>Бюджетный эффект от реализации мероприятий по оптимизации расходов в сфере муниципального управления (2.1.)</t>
  </si>
  <si>
    <t>разработка НПА, внесение изменений в правовой акт об утверждении оценки</t>
  </si>
  <si>
    <t>отдел бюджета, структурные подразделения администрации, ЦБ администрации</t>
  </si>
  <si>
    <t>средства местного бюджета</t>
  </si>
  <si>
    <t>средства бюджета Республики Карелия</t>
  </si>
  <si>
    <t>совершенствование комплексной оценки эффективности деятельности муниципальных учреждений (далее - оценка).</t>
  </si>
  <si>
    <t xml:space="preserve">прочих муниципальных учреждений </t>
  </si>
  <si>
    <t>структурные подразделения администрации, руководители муниципальных учреждений</t>
  </si>
  <si>
    <t>муниципальные бюджетные и автономные учреждения, ЦБ администрации</t>
  </si>
  <si>
    <t>2.2.4.</t>
  </si>
  <si>
    <t xml:space="preserve">Изменение режима функционирования дошкольных образовательных организаций в периоды снижения посещаемости детей </t>
  </si>
  <si>
    <t>отдел образования, Заведующие МДОУ "ЦРР-детский сад "Родничок", МДОУ "Беломорский детский сад "Парус", МДОУ "Беломорский детский сад "Солнышко"; директора МОУ "Сосновецкая СОШ", МОУ "Летнереченская СОШ", МОУ "Сумпосадская СОШ"</t>
  </si>
  <si>
    <t>экономия бюджетных средств</t>
  </si>
  <si>
    <t>тыс.руб.</t>
  </si>
  <si>
    <t>принятие и реализация распоряжения и приказов о сокращении количества дней функционирования дошкольных групп в летний период путем организации работы дошкольных групп на базе одного учреждения</t>
  </si>
  <si>
    <t>Бюджетный эффект от реализации мероприятий по повышению эффективности деятельности бюджетной сети (2.2.), в том числе:</t>
  </si>
  <si>
    <t>Бюджетный эффект (местный бюджет)</t>
  </si>
  <si>
    <t>Бюджетный эффект( средства бюджета Республики Карелия)</t>
  </si>
  <si>
    <t>руководители муниципальных учреждений образования и культуры</t>
  </si>
  <si>
    <t>отдел контрактной службы, ЦБ адмнинистрации</t>
  </si>
  <si>
    <t>Бюджетный эффект от реализации мер по повышению эффективности расходов (2.3.)</t>
  </si>
  <si>
    <t>- по рефинансированию с высокими процентными ставками</t>
  </si>
  <si>
    <t>- по досрочному погашению кредитных ресурсов с высокими процентными ставками</t>
  </si>
  <si>
    <t xml:space="preserve">разница между средней ставкой по коммерческим заимствованиям и ключевой ставкой Центрального банка Российской Федерации
</t>
  </si>
  <si>
    <t xml:space="preserve">Итого бюджетный эффект от реализации мероприятий сфере управления муниципальным долгом (3.2, 3.3) </t>
  </si>
  <si>
    <t>- по досрочному погашению бюджетных кредитов</t>
  </si>
  <si>
    <t>не более 15</t>
  </si>
  <si>
    <t>разница между ставкой по вновь объявляемым электронным аукционам на оказание услуг по предоставлению кредита  и ставкой по рефинансируемому кредиту, привлеченному ранее</t>
  </si>
  <si>
    <t>Всего эффект от реализации Программы, в том числе:</t>
  </si>
  <si>
    <t>Бюджетный эффект от реализации Программы (местный бюджет)</t>
  </si>
  <si>
    <t>Бюджетный эффект от реализации Программы (средства бюджета Республики Карелия)</t>
  </si>
  <si>
    <t>Бюджетный эффект (средства бюджета Республики Карелия)</t>
  </si>
  <si>
    <t>МКМУ "Собственность Беломорского муниципального района"</t>
  </si>
  <si>
    <t>отдел архитектуры, МКМУ "Собственность Беломорского муниципального района"</t>
  </si>
  <si>
    <t>Приложение</t>
  </si>
  <si>
    <t xml:space="preserve">к постановлению администрации </t>
  </si>
  <si>
    <t>отдел контрактной службы, муниципальные учреждения</t>
  </si>
  <si>
    <t>доля среднесрочных и долгосрочных заимствований в объеме муниципального долга</t>
  </si>
  <si>
    <t>».</t>
  </si>
  <si>
    <t>Значение целевого показателя</t>
  </si>
  <si>
    <t>- взаимодействие с Управлением Федеральной налоговой службы России по Республике Карелия в рамках осуществления муниципального земельного контроля, направленного на выявление земельных участков, используемых без оформленных в установленном порядке документов</t>
  </si>
  <si>
    <t xml:space="preserve"> усиление работы по выявлению нарушений, связанных с использованием земельных участков не по целевому назначению, направление соответствующих материалов в Управление ФНС России по РК в целях применения ставки земельного налога, соответствующей фактическому использованию земельных участков</t>
  </si>
  <si>
    <r>
      <rPr>
        <sz val="12"/>
        <color theme="0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>- по налоговым доходам</t>
    </r>
  </si>
  <si>
    <r>
      <rPr>
        <sz val="12"/>
        <color theme="0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>- по неналоговым доходам</t>
    </r>
  </si>
  <si>
    <r>
      <rPr>
        <sz val="12"/>
        <rFont val="Times New Roman"/>
        <family val="1"/>
        <charset val="204"/>
      </rPr>
      <t>п</t>
    </r>
    <r>
      <rPr>
        <sz val="12"/>
        <color theme="1"/>
        <rFont val="Times New Roman"/>
        <family val="1"/>
        <charset val="204"/>
      </rPr>
      <t>роведение инвентаризации в отношении  задолженности, нереальной к взысканию, с целью принятия решений о её списании и/или переводу на забалансовый учетов</t>
    </r>
  </si>
  <si>
    <t xml:space="preserve">удельный вес задолженности, в отношении которой проведены мероприятия инвентаризации, к нереальной к взысканию задолженности </t>
  </si>
  <si>
    <t>получение доходов от безвозмездных поступлений от физических и юридических лиц (в том числе в рамках реализации программы поддержки местных инициатив, ТОС) в результате взаимодействия с гражданами и юридическими лицами</t>
  </si>
  <si>
    <t xml:space="preserve">% к уровню фактического поступления года, предшествующего отчетному </t>
  </si>
  <si>
    <t xml:space="preserve">План мероприятий по оздоровлению муниципальных финансов Беломорского муниципального округа Республики Карелия на 2024 год </t>
  </si>
  <si>
    <t>Беломорского муниципального округа</t>
  </si>
  <si>
    <t xml:space="preserve">Мероприятия в сфере экономического развития Беломорского муниципального округа Республики Карелия </t>
  </si>
  <si>
    <t>Мероприятия в сфере повышения эффективности администрирования доходов бюджета Беломорского муниципального округа РК</t>
  </si>
  <si>
    <t>Отдел бюджета финансово-экономического управления администрации Беломорского муниципального округа (далее - отдел бюджета)</t>
  </si>
  <si>
    <t>проведение работы по развитию предпринимательства путем предоставления субсидий из средств бюджета Беломорского муниципального округа РК в рамках реализации муниципальной программы "Развитие и поддержка субъектов малого и среднего предпринимательства на территории Беломорского муниципального округа РК на 2024 – 2030 годы"</t>
  </si>
  <si>
    <t>ежемесячно</t>
  </si>
  <si>
    <t>ежегодно</t>
  </si>
  <si>
    <t>мониторинг в отношении получателей муниципальной поддержки (субъекты малого и среднего предпринимательства) на предмет наличия положительного эффекта в форме налоговых поступлений в бюджет Беломорского муниципального округа РК</t>
  </si>
  <si>
    <t>Предоставление налоговых льгот пониженных ставок налога на территории Беломорского муниципального округа РК</t>
  </si>
  <si>
    <t>динамика налоговых поступлений от субъектов предпринимательства в бюджет Беломорского муниципального округа РК</t>
  </si>
  <si>
    <t xml:space="preserve">реализация муниципального имущества в рамках Программы (прогнозного плана) приватизации муниципального имущества Беломорского муниципального округа РК на очередной финансовый год и на плановый период </t>
  </si>
  <si>
    <t>- взаимодействие с Министерством земельных и имущественных отношений Республики Карелия по вопросам изменения кадастровой стоимости земельных участков, расположенных в границах Беломорского муниципального округа РК</t>
  </si>
  <si>
    <t>- увеличение поступлений в бюджет Беломорского муниципального округа РК в связи с переходом на налогообложение имущества физических лиц исходя из кадастровой стоимости объектов недвижимости</t>
  </si>
  <si>
    <t>Повышение собираемости неналоговых платежей в бюджет Беломорского муниципального округа РК</t>
  </si>
  <si>
    <t>осуществление мероприятий по организации деятельности ярмарок на территории Беломорского муниципального округа РК в рамках постановления Правительства Республики Карелия от 30.12.2010 № 324-П "Об организации деятельности ярмарок и продажи товаров (выпонения работ, оказания услуг) на них на территории Республики Карелия"</t>
  </si>
  <si>
    <t xml:space="preserve">управление делами администрации Беломорского муниципального округа (далее - управление делами) </t>
  </si>
  <si>
    <t>принятие и реализация актов главных администраторов доходов бюджета по вопросу повышения эффективности администрирования, мониторинг выполнения главными администраторами доходов бюджета Беломосркого муниципального округа РК утвержденных прогнозных показателей по администрируемым ими доходам</t>
  </si>
  <si>
    <t>главные администраторы доходов бюджета Беломорского муниципального округа РК, отдел бюджета</t>
  </si>
  <si>
    <t>Бюджетный эффект от реализации мероприятий в сфере повышения эффективности администрирования доходов бюджета Беломорского муниципального округа РК  (п. 1.3.)</t>
  </si>
  <si>
    <t>Мероприятия по сокращению (предупреждению образования) просроченной дебиторской и просроченной кредиторской задолженности Беломорского муниципального округа РК</t>
  </si>
  <si>
    <t>Анализ состояния просроченной дебиторской и просроченной кредиторской задолженности бюджета Беломорского муниципального округа РК</t>
  </si>
  <si>
    <t>Мероприятия, направленные на сокращение просроченной дебиторской задолженности бюджета Беломорского муниципального округа РК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</si>
  <si>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Беломорского муниципального округа РК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</si>
  <si>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>допустившими несвоевременную уплату обязательных платежей в бюджет Беломорского муниципального округа РК, взаимодействие с организациями  по вопросу сокращения задолженности, в том числе</t>
    </r>
  </si>
  <si>
    <t>Мероприятия, направленные на предупреждение образования просроченной дебиторской и просроченной кредиторской задолженности бюджета Беломорского муниципального округа РК</t>
  </si>
  <si>
    <t>контроль за сроками уплаты доходов, администрируемых администрацией Беломорского муниципального округа РК;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</si>
  <si>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ежедневно</t>
  </si>
  <si>
    <t>отдел бюджета, отдел архитектуры, МКМУ "Собственность Беломорского муниципального района", отдел контрактной службы администрации Беломорского муниципального округа (далее - отдел контрактной службы)</t>
  </si>
  <si>
    <t>контроль за заключением муниципальными казенными учреждениями Беломорского муниципального округа РК муниципальных договоров (контрактов) в пределах доведенных лимитов бюджетных обязательств</t>
  </si>
  <si>
    <t>контроль за выполнением сметы казенными учреждениями Беломорского муниципального округа РК</t>
  </si>
  <si>
    <t>отсутствие просроченной кредиторской задолженности по муниципальным казенным учреждениям, органам местного самоуправления Беломорского муниципального округа РК</t>
  </si>
  <si>
    <t>контроль за выполнением планов финансово-хозяйственной деятельности муниципальными бюджетными и автономными учреждениями Беломорского муниципального округа РК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</si>
  <si>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Беломорского муниципального округа РК (1.5)</t>
  </si>
  <si>
    <t>Итого бюджетный эффект от реализации мероприятий, направленных на достижение бюджетного эффекта от деятельности по увеличению доходов бюджета Беломорского муниципального округа РК</t>
  </si>
  <si>
    <t>Меры по оптимизации расходов бюджета Беломорского муниципального округа РК</t>
  </si>
  <si>
    <t>Ежегодно</t>
  </si>
  <si>
    <t>управление делами</t>
  </si>
  <si>
    <t>Постоянно</t>
  </si>
  <si>
    <t>анализ штатных расписаний муниципальных учреждений Беломорского муниципального округа РК, уменьшение расходов на оплату труда путем сокращения ставок, внутреннего совмещения, в том числе:</t>
  </si>
  <si>
    <t xml:space="preserve">в период с июля по август </t>
  </si>
  <si>
    <t>оценка эффективности расходов на реализацию муниципальной программы "Развитие и поддержка субъектов малого и среднего предпринимательства на территории Беломорского муниципального округа РК" за отчетный год</t>
  </si>
  <si>
    <t>подготовка модельного перечня муниципальных программ в целях обеспечения повышения качества планирования бюджетных ассигнований бюджета Беломорского муниципального округа РК на очередной финансовый год и на плановый период исходя из целей и задач муниципальных программ</t>
  </si>
  <si>
    <t>использование методики и критериев оценки эффективности реализации муниципальных программ Беломорского муниципального округа РК, установленных Порядком разработки, реализации и оценки эффективности муниципальных программ</t>
  </si>
  <si>
    <t>В течение года</t>
  </si>
  <si>
    <t xml:space="preserve">проведение с потенциальными кредиторами и инвесторами работы, направленной на обоснование кредитоспособности Беломорского муниципального округа РК в долгосрочной перспективе  </t>
  </si>
  <si>
    <t>Обеспечение сбалансированности консолидированного бюджета Беломорского муниципального округа РК</t>
  </si>
  <si>
    <t>осуществление мероприятий по актуализации организации нестационарной торговли, начислению, контролю поступления платы за выдачу решений на размещение нестационарных торговых объектов в рамках постановления администрации Беломорского муниципального округа от 09.02.2024 № 102 "Об утверждении Порядка принятия решения о размещении нестационарного торгового объектана территории Беломорского муниципального округа РК"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</si>
  <si>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Беломорского муниципального округа РК</t>
  </si>
  <si>
    <t>количество заседаний Комиссии по мобилизации налоговых и неналоговых доходов в бюджет Беломорского муниципального округа РК</t>
  </si>
  <si>
    <t xml:space="preserve">проведение индивидуальной работы с крупнейшими налогоплательщиками на основании массива информации УФК по РК о поступивших от юридических лиц платежах  в целях увеличения и (или) недопущения снижения поступления налоговых доходов в бюджет Беломорского муниципального округа РК </t>
  </si>
  <si>
    <t>Бюджетный эффект,тыс. руб.</t>
  </si>
  <si>
    <t xml:space="preserve">Взаимодействие с крупнейшими налогоплательщиками Беломорского муниципального округа РК        </t>
  </si>
  <si>
    <t xml:space="preserve">Мероприятия, направленные на достижение бюджетного эффекта от деятельности по увеличению доходов бюджета Беломорского муниципального округа Республики Карелия </t>
  </si>
  <si>
    <t>Ежеквартально</t>
  </si>
  <si>
    <t>Отдел экономики финансово-экономического управления администрации Беломорского муниципального округа (далее - отдел экономики)</t>
  </si>
  <si>
    <t>динамика поступления налоговых доходов в бюджет Беломорского муниципального округа РК от крупнейших налогоплательщиков Беломорского муниципального округа РК</t>
  </si>
  <si>
    <t>проведение оценки налоговых расходов Беломорского муниципального округа РК до 01 июня и актуализация плана по отмене неэффективных налоговых расходов, в случае если по результатам оценки эффективности налоговых расходов муниципального округа выявлены неэффективные налоговые расходы</t>
  </si>
  <si>
    <t>проведение оценки налоговых расходов Беломорского муниципального округа РК в соответствии с общими требованиями к оценке налоговых расходов субъектов Россисйкой Федерации и муниципальных образований, утвержденными постановлением Правительства Российской Федерации от 22.06.2019г. № 796</t>
  </si>
  <si>
    <t>Обеспечение темпа роста налоговых и неналоговых доходов бюджета Беломорского муниципального округа РК</t>
  </si>
  <si>
    <t>темп роста налоговых и неналоговых доходов ежегодно устанавливается условиями соглашения о мерах по социально-экономическому развитию и оздоровлению муниципальных финансов Беломорского муниципального округа РК</t>
  </si>
  <si>
    <t>инвентаризация дебиторской и кредиторской задолженности  бюджета Беломорского муниципального округа РК по состоянию на 1 января текущего года</t>
  </si>
  <si>
    <t>отдел бюджетного учета, отдел архитектуры, МКМУ "Собственность Беломорского муниципального района"</t>
  </si>
  <si>
    <t>Отдел архитектуры, градостроительства и землепользования администрации Беломорского муниципального округа (далее - отдел архитектуры)</t>
  </si>
  <si>
    <t>отдел бюджета, отдел архитектуры, МКМУ "Собственность Беломорского муниципального района"</t>
  </si>
  <si>
    <t xml:space="preserve"> размещение и обновление на администрации Беломорского муниципального округа информации о юридических лицах, имеющих задолженность по арендной плате за земельные участки и муниципальное имущество в бюджет Беломорского муниципального округа РК свыше 35,0 тыс. рублей.</t>
  </si>
  <si>
    <t>установление Решением Совета Беломорского муниципального округа о бюджете на очередной финансовый год и на плановый период нормы о неувеличении численности работников органов местного самоуправления,
да/нет</t>
  </si>
  <si>
    <t>непринятие решений по увеличению предельного лимита численности работников органов
 местного самоуправления (за исключением случаев изменения полномочий и функций органов местного самоуправления)</t>
  </si>
  <si>
    <t>отсутствие нормативных правовых актов Беломорского муниципального округа РК, устанавливающих новые расходные обязательства, не связанные с решением вопросов, отнесенных Конституцией Российской Федерации и федеральными законами к полномочиям органов местного самоуправления</t>
  </si>
  <si>
    <t>соблюдение установленных лимитов численности, уровня оплаты труда и фондов оплаты труда (за счет всех источников финансового обеспечения) административно-управленческого персонала (АУП) казенных учреждений, подведомственных администрации Беломорского муниципального округа</t>
  </si>
  <si>
    <t>удельный вес расходов бюджета Беломорского муниципального округа РК, формируемых в рамках муниципальных программ, в общем объеме расходов бюджета в отчетном финансовом году</t>
  </si>
  <si>
    <t>Оптимизация расходов бюджета Беломорского муниципального округа РК в результате осуществления мероприятий по энергосбережению</t>
  </si>
  <si>
    <t>Итого бюджетный эффект от реализации мер по по оптимизации расходов бюджета Беломорского муниципального округа РК (2.1., 2.2., 2.3.), в том числе:</t>
  </si>
  <si>
    <t>Снижение затрат на обслуживание муниципального долга Беломорского муниципального округа РК посредством:</t>
  </si>
  <si>
    <t>принятие нормативно-правового акта об увеличении с 01 января 2024 года стоимости размещения нестационарного торгового объекта</t>
  </si>
  <si>
    <t>принятие нормативно-правового акта</t>
  </si>
  <si>
    <t>принятие нормативно-правового акта об увеличении с 01 января 2024 года базовой ставки за установку и эксплуатацию рекламных конструкций</t>
  </si>
  <si>
    <t>принятие нормативно-правового акта о внесении изменений в методику расчета арендной платы за муниципальное имущество</t>
  </si>
  <si>
    <t>увеличение объема поступления налога на имущество путем введения в эксплуатацию новых жилых домов в 2023 году</t>
  </si>
  <si>
    <t>Бюджетный эффект от реализации мероприятий в сфере экономического развития Беломорского муниципального округа Республики Карелия (п.1.1.)</t>
  </si>
  <si>
    <t>отдел бюджета, МКУ "ЦБ при администрации муниципального образования "Беломорский муниципальный район" (далее - ЦБ администрации)</t>
  </si>
  <si>
    <t>динамика поступления налога на имущество путем введения в эксплуатацию новых жилых домов</t>
  </si>
  <si>
    <t>от 21 мая 2024 года № 485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</si>
</sst>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64" fontId="8" fillId="0" borderId="28" xfId="0" applyNumberFormat="1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49" fontId="8" fillId="0" borderId="28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horizontal="center" vertical="center" wrapText="1"/>
    </xf>
    <xf numFmtId="49" fontId="8" fillId="0" borderId="26" xfId="0" applyNumberFormat="1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 wrapText="1"/>
    </xf>
    <xf numFmtId="49" fontId="8" fillId="0" borderId="35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35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164" fontId="8" fillId="0" borderId="29" xfId="0" applyNumberFormat="1" applyFont="1" applyFill="1" applyBorder="1" applyAlignment="1">
      <alignment horizontal="center" vertical="center" wrapText="1"/>
    </xf>
    <xf numFmtId="164" fontId="8" fillId="0" borderId="38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8" fillId="0" borderId="38" xfId="0" applyNumberFormat="1" applyFont="1" applyFill="1" applyBorder="1" applyAlignment="1">
      <alignment horizontal="center" vertical="center" wrapText="1"/>
    </xf>
    <xf numFmtId="164" fontId="8" fillId="0" borderId="27" xfId="0" applyNumberFormat="1" applyFont="1" applyFill="1" applyBorder="1" applyAlignment="1">
      <alignment horizontal="center" vertical="center" wrapText="1"/>
    </xf>
    <xf numFmtId="164" fontId="8" fillId="0" borderId="3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0" borderId="28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49" fontId="13" fillId="0" borderId="0" xfId="0" applyNumberFormat="1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3" fontId="6" fillId="0" borderId="4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5" fillId="0" borderId="4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6" fillId="0" borderId="4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left" vertical="center" wrapText="1"/>
    </xf>
    <xf numFmtId="3" fontId="6" fillId="0" borderId="41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vertical="center" wrapText="1"/>
    </xf>
    <xf numFmtId="164" fontId="6" fillId="0" borderId="3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64" fontId="10" fillId="0" borderId="39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48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43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3" fontId="6" fillId="0" borderId="4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6" fillId="0" borderId="4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8" fillId="0" borderId="23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3" fontId="6" fillId="0" borderId="4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4" fontId="6" fillId="0" borderId="4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37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9" xfId="0" applyNumberFormat="1" applyFont="1" applyFill="1" applyBorder="1" applyAlignment="1">
      <alignment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42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4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4" fontId="6" fillId="0" borderId="44" xfId="0" applyNumberFormat="1" applyFont="1" applyFill="1" applyBorder="1" applyAlignment="1">
      <alignment horizontal="center" vertical="center"/>
    </xf>
    <xf numFmtId="165" fontId="6" fillId="0" borderId="42" xfId="0" applyNumberFormat="1" applyFont="1" applyFill="1" applyBorder="1" applyAlignment="1">
      <alignment horizontal="center" vertical="center"/>
    </xf>
    <xf numFmtId="49" fontId="7" fillId="0" borderId="2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7" fillId="0" borderId="3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left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left" vertical="center" wrapText="1"/>
    </xf>
    <xf numFmtId="49" fontId="8" fillId="0" borderId="19" xfId="0" applyNumberFormat="1" applyFont="1" applyFill="1" applyBorder="1" applyAlignment="1">
      <alignment horizontal="left" vertical="center" wrapText="1"/>
    </xf>
    <xf numFmtId="49" fontId="8" fillId="0" borderId="27" xfId="0" applyNumberFormat="1" applyFont="1" applyFill="1" applyBorder="1" applyAlignment="1">
      <alignment horizontal="left" vertical="center" wrapText="1"/>
    </xf>
    <xf numFmtId="1" fontId="6" fillId="0" borderId="37" xfId="0" applyNumberFormat="1" applyFont="1" applyFill="1" applyBorder="1" applyAlignment="1">
      <alignment horizontal="center" vertical="center" wrapText="1"/>
    </xf>
    <xf numFmtId="1" fontId="0" fillId="0" borderId="44" xfId="0" applyNumberForma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49" fontId="8" fillId="0" borderId="30" xfId="0" applyNumberFormat="1" applyFont="1" applyFill="1" applyBorder="1" applyAlignment="1">
      <alignment horizontal="left" vertical="center" wrapText="1"/>
    </xf>
    <xf numFmtId="49" fontId="8" fillId="0" borderId="28" xfId="0" applyNumberFormat="1" applyFont="1" applyFill="1" applyBorder="1" applyAlignment="1">
      <alignment horizontal="left" vertical="center" wrapText="1"/>
    </xf>
    <xf numFmtId="49" fontId="8" fillId="0" borderId="45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4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left" vertical="center" wrapText="1"/>
    </xf>
    <xf numFmtId="49" fontId="8" fillId="0" borderId="32" xfId="0" applyNumberFormat="1" applyFont="1" applyFill="1" applyBorder="1" applyAlignment="1">
      <alignment horizontal="left" vertical="center" wrapText="1"/>
    </xf>
    <xf numFmtId="49" fontId="8" fillId="0" borderId="33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39" xfId="0" applyNumberFormat="1" applyFont="1" applyFill="1" applyBorder="1" applyAlignment="1">
      <alignment horizontal="left" vertical="center" wrapText="1"/>
    </xf>
    <xf numFmtId="49" fontId="8" fillId="0" borderId="3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left" vertical="center" wrapText="1"/>
    </xf>
    <xf numFmtId="3" fontId="5" fillId="0" borderId="37" xfId="0" applyNumberFormat="1" applyFont="1" applyFill="1" applyBorder="1" applyAlignment="1">
      <alignment horizontal="center" vertical="center" wrapText="1"/>
    </xf>
    <xf numFmtId="3" fontId="5" fillId="0" borderId="44" xfId="0" applyNumberFormat="1" applyFont="1" applyFill="1" applyBorder="1" applyAlignment="1">
      <alignment horizontal="center" vertical="center" wrapText="1"/>
    </xf>
    <xf numFmtId="3" fontId="5" fillId="0" borderId="4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8" fillId="0" borderId="47" xfId="0" applyNumberFormat="1" applyFont="1" applyFill="1" applyBorder="1" applyAlignment="1">
      <alignment horizontal="left" vertical="center" wrapText="1"/>
    </xf>
    <xf numFmtId="49" fontId="8" fillId="0" borderId="17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2" fontId="5" fillId="0" borderId="9" xfId="0" applyNumberFormat="1" applyFont="1" applyFill="1" applyBorder="1" applyAlignment="1">
      <alignment vertical="center" wrapText="1"/>
    </xf>
    <xf numFmtId="2" fontId="17" fillId="0" borderId="10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49" fontId="18" fillId="0" borderId="0" xfId="0" applyNumberFormat="1" applyFont="1" applyFill="1" applyAlignment="1">
      <alignment horizontal="right" vertical="center" wrapText="1"/>
    </xf>
    <xf numFmtId="0" fontId="17" fillId="0" borderId="0" xfId="0" applyFont="1" applyFill="1" applyAlignment="1">
      <alignment horizontal="right" vertical="center" wrapText="1"/>
    </xf>
    <xf numFmtId="0" fontId="18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colors>
    <mruColors>
      <color rgb="FFF6A4EA"/>
      <color rgb="FFCCFFFF"/>
      <color rgb="FF0000FF"/>
      <color rgb="FFFF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128"/>
  <sheetViews>
    <sheetView tabSelected="1" view="pageBreakPreview" zoomScale="60" workbookViewId="0">
      <selection activeCell="A6" sqref="A6:H6"/>
    </sheetView>
  </sheetViews>
  <sheetFormatPr defaultColWidth="9.44140625" defaultRowHeight="18"/>
  <cols>
    <col min="1" max="1" width="9.33203125" style="44" customWidth="1"/>
    <col min="2" max="2" width="38.6640625" style="45" customWidth="1"/>
    <col min="3" max="3" width="69.88671875" style="44" customWidth="1"/>
    <col min="4" max="4" width="19.5546875" style="44" customWidth="1"/>
    <col min="5" max="5" width="38" style="44" customWidth="1"/>
    <col min="6" max="6" width="18" style="1" customWidth="1"/>
    <col min="7" max="7" width="41.44140625" style="44" customWidth="1"/>
    <col min="8" max="8" width="17.6640625" style="44" customWidth="1"/>
    <col min="9" max="9" width="16.5546875" style="1" customWidth="1"/>
    <col min="10" max="16384" width="9.44140625" style="46"/>
  </cols>
  <sheetData>
    <row r="1" spans="1:13">
      <c r="G1" s="246" t="s">
        <v>169</v>
      </c>
      <c r="H1" s="247"/>
      <c r="I1" s="247"/>
    </row>
    <row r="2" spans="1:13">
      <c r="G2" s="248" t="s">
        <v>170</v>
      </c>
      <c r="H2" s="248"/>
      <c r="I2" s="248"/>
    </row>
    <row r="3" spans="1:13">
      <c r="G3" s="248" t="s">
        <v>184</v>
      </c>
      <c r="H3" s="248"/>
      <c r="I3" s="248"/>
    </row>
    <row r="4" spans="1:13">
      <c r="G4" s="246" t="s">
        <v>265</v>
      </c>
      <c r="H4" s="248"/>
      <c r="I4" s="248"/>
    </row>
    <row r="5" spans="1:13" ht="15" customHeight="1">
      <c r="G5" s="47"/>
      <c r="H5" s="48"/>
      <c r="I5" s="48"/>
    </row>
    <row r="6" spans="1:13" ht="18.75" customHeight="1">
      <c r="A6" s="166" t="s">
        <v>183</v>
      </c>
      <c r="B6" s="166"/>
      <c r="C6" s="166"/>
      <c r="D6" s="166"/>
      <c r="E6" s="166"/>
      <c r="F6" s="166"/>
      <c r="G6" s="166"/>
      <c r="H6" s="166"/>
      <c r="I6" s="42"/>
    </row>
    <row r="7" spans="1:13" ht="13.5" customHeight="1" thickBot="1">
      <c r="B7" s="3"/>
      <c r="C7" s="42"/>
      <c r="D7" s="42"/>
      <c r="E7" s="42"/>
      <c r="F7" s="42"/>
      <c r="G7" s="42"/>
      <c r="H7" s="49"/>
    </row>
    <row r="8" spans="1:13" s="1" customFormat="1" ht="57" customHeight="1" thickBot="1">
      <c r="A8" s="35" t="s">
        <v>11</v>
      </c>
      <c r="B8" s="36" t="s">
        <v>0</v>
      </c>
      <c r="C8" s="36" t="s">
        <v>1</v>
      </c>
      <c r="D8" s="36" t="s">
        <v>38</v>
      </c>
      <c r="E8" s="36" t="s">
        <v>19</v>
      </c>
      <c r="F8" s="37" t="s">
        <v>234</v>
      </c>
      <c r="G8" s="34" t="s">
        <v>2</v>
      </c>
      <c r="H8" s="34" t="s">
        <v>3</v>
      </c>
      <c r="I8" s="37" t="s">
        <v>174</v>
      </c>
    </row>
    <row r="9" spans="1:13" s="3" customFormat="1" ht="27" customHeight="1" thickBot="1">
      <c r="A9" s="11" t="s">
        <v>18</v>
      </c>
      <c r="B9" s="171" t="s">
        <v>236</v>
      </c>
      <c r="C9" s="172"/>
      <c r="D9" s="172"/>
      <c r="E9" s="172"/>
      <c r="F9" s="172"/>
      <c r="G9" s="172"/>
      <c r="H9" s="172"/>
      <c r="I9" s="173"/>
    </row>
    <row r="10" spans="1:13" s="3" customFormat="1" ht="28.5" customHeight="1" thickBot="1">
      <c r="A10" s="10" t="s">
        <v>8</v>
      </c>
      <c r="B10" s="163" t="s">
        <v>185</v>
      </c>
      <c r="C10" s="164"/>
      <c r="D10" s="164"/>
      <c r="E10" s="164"/>
      <c r="F10" s="164"/>
      <c r="G10" s="164"/>
      <c r="H10" s="164"/>
      <c r="I10" s="165"/>
    </row>
    <row r="11" spans="1:13" s="3" customFormat="1" ht="84.75" customHeight="1">
      <c r="A11" s="50" t="s">
        <v>20</v>
      </c>
      <c r="B11" s="51" t="s">
        <v>235</v>
      </c>
      <c r="C11" s="52" t="s">
        <v>233</v>
      </c>
      <c r="D11" s="23" t="s">
        <v>189</v>
      </c>
      <c r="E11" s="23" t="s">
        <v>187</v>
      </c>
      <c r="F11" s="43">
        <v>6056</v>
      </c>
      <c r="G11" s="53" t="s">
        <v>239</v>
      </c>
      <c r="H11" s="23" t="s">
        <v>23</v>
      </c>
      <c r="I11" s="54">
        <v>100</v>
      </c>
    </row>
    <row r="12" spans="1:13" s="3" customFormat="1" ht="98.25" customHeight="1">
      <c r="A12" s="50" t="s">
        <v>21</v>
      </c>
      <c r="B12" s="51" t="s">
        <v>22</v>
      </c>
      <c r="C12" s="55" t="s">
        <v>188</v>
      </c>
      <c r="D12" s="177" t="s">
        <v>190</v>
      </c>
      <c r="E12" s="177" t="s">
        <v>238</v>
      </c>
      <c r="F12" s="229">
        <v>1400</v>
      </c>
      <c r="G12" s="222" t="s">
        <v>193</v>
      </c>
      <c r="H12" s="177" t="s">
        <v>23</v>
      </c>
      <c r="I12" s="181">
        <v>102</v>
      </c>
    </row>
    <row r="13" spans="1:13" s="3" customFormat="1" ht="24" customHeight="1">
      <c r="A13" s="57"/>
      <c r="B13" s="58"/>
      <c r="C13" s="59" t="s">
        <v>130</v>
      </c>
      <c r="D13" s="199"/>
      <c r="E13" s="175"/>
      <c r="F13" s="230"/>
      <c r="G13" s="223"/>
      <c r="H13" s="199"/>
      <c r="I13" s="182"/>
    </row>
    <row r="14" spans="1:13" s="3" customFormat="1" ht="69.75" customHeight="1" thickBot="1">
      <c r="A14" s="57"/>
      <c r="B14" s="63"/>
      <c r="C14" s="61" t="s">
        <v>191</v>
      </c>
      <c r="D14" s="199"/>
      <c r="E14" s="175"/>
      <c r="F14" s="231"/>
      <c r="G14" s="232"/>
      <c r="H14" s="233"/>
      <c r="I14" s="182"/>
    </row>
    <row r="15" spans="1:13" s="3" customFormat="1" ht="27" customHeight="1" thickBot="1">
      <c r="A15" s="178" t="s">
        <v>262</v>
      </c>
      <c r="B15" s="179"/>
      <c r="C15" s="179"/>
      <c r="D15" s="179"/>
      <c r="E15" s="180"/>
      <c r="F15" s="4">
        <f>F11+F12+F14</f>
        <v>7456</v>
      </c>
      <c r="G15" s="7" t="s">
        <v>16</v>
      </c>
      <c r="H15" s="7" t="s">
        <v>16</v>
      </c>
      <c r="I15" s="18" t="s">
        <v>16</v>
      </c>
    </row>
    <row r="16" spans="1:13" s="3" customFormat="1" ht="23.25" customHeight="1">
      <c r="A16" s="2" t="s">
        <v>7</v>
      </c>
      <c r="B16" s="183" t="s">
        <v>121</v>
      </c>
      <c r="C16" s="184"/>
      <c r="D16" s="184"/>
      <c r="E16" s="184"/>
      <c r="F16" s="31"/>
      <c r="G16" s="31"/>
      <c r="H16" s="31"/>
      <c r="I16" s="31"/>
      <c r="J16" s="31"/>
      <c r="K16" s="31"/>
      <c r="L16" s="31"/>
      <c r="M16" s="31"/>
    </row>
    <row r="17" spans="1:9" s="3" customFormat="1" ht="147" customHeight="1" thickBot="1">
      <c r="A17" s="50" t="s">
        <v>123</v>
      </c>
      <c r="B17" s="51" t="s">
        <v>192</v>
      </c>
      <c r="C17" s="52" t="s">
        <v>241</v>
      </c>
      <c r="D17" s="23" t="s">
        <v>190</v>
      </c>
      <c r="E17" s="59" t="s">
        <v>124</v>
      </c>
      <c r="F17" s="22">
        <v>0</v>
      </c>
      <c r="G17" s="30" t="s">
        <v>240</v>
      </c>
      <c r="H17" s="23" t="s">
        <v>5</v>
      </c>
      <c r="I17" s="32" t="s">
        <v>6</v>
      </c>
    </row>
    <row r="18" spans="1:9" s="3" customFormat="1" ht="36.9" customHeight="1" thickBot="1">
      <c r="A18" s="178" t="s">
        <v>125</v>
      </c>
      <c r="B18" s="179"/>
      <c r="C18" s="179"/>
      <c r="D18" s="179"/>
      <c r="E18" s="179"/>
      <c r="F18" s="4">
        <f t="shared" ref="F18" si="0">F17</f>
        <v>0</v>
      </c>
      <c r="G18" s="7" t="s">
        <v>16</v>
      </c>
      <c r="H18" s="4" t="s">
        <v>16</v>
      </c>
      <c r="I18" s="19" t="s">
        <v>16</v>
      </c>
    </row>
    <row r="19" spans="1:9" s="3" customFormat="1" ht="28.5" customHeight="1">
      <c r="A19" s="2" t="s">
        <v>122</v>
      </c>
      <c r="B19" s="215" t="s">
        <v>186</v>
      </c>
      <c r="C19" s="216"/>
      <c r="D19" s="216"/>
      <c r="E19" s="216"/>
      <c r="F19" s="217"/>
      <c r="G19" s="217"/>
      <c r="H19" s="217"/>
      <c r="I19" s="218"/>
    </row>
    <row r="20" spans="1:9" s="3" customFormat="1" ht="66.75" customHeight="1">
      <c r="A20" s="59" t="s">
        <v>126</v>
      </c>
      <c r="B20" s="64" t="s">
        <v>115</v>
      </c>
      <c r="C20" s="59" t="s">
        <v>194</v>
      </c>
      <c r="D20" s="59" t="s">
        <v>190</v>
      </c>
      <c r="E20" s="59" t="s">
        <v>167</v>
      </c>
      <c r="F20" s="65">
        <v>250</v>
      </c>
      <c r="G20" s="66" t="s">
        <v>129</v>
      </c>
      <c r="H20" s="66" t="s">
        <v>24</v>
      </c>
      <c r="I20" s="67">
        <v>3</v>
      </c>
    </row>
    <row r="21" spans="1:9" ht="99.75" customHeight="1">
      <c r="A21" s="50" t="s">
        <v>127</v>
      </c>
      <c r="B21" s="51" t="s">
        <v>29</v>
      </c>
      <c r="C21" s="59" t="s">
        <v>35</v>
      </c>
      <c r="D21" s="177" t="s">
        <v>190</v>
      </c>
      <c r="E21" s="59"/>
      <c r="F21" s="40">
        <v>860</v>
      </c>
      <c r="G21" s="68" t="s">
        <v>30</v>
      </c>
      <c r="H21" s="68" t="s">
        <v>182</v>
      </c>
      <c r="I21" s="67">
        <v>110</v>
      </c>
    </row>
    <row r="22" spans="1:9" ht="87" customHeight="1">
      <c r="A22" s="57"/>
      <c r="B22" s="58"/>
      <c r="C22" s="52" t="s">
        <v>39</v>
      </c>
      <c r="D22" s="199"/>
      <c r="E22" s="69" t="s">
        <v>167</v>
      </c>
      <c r="F22" s="40"/>
      <c r="G22" s="70"/>
      <c r="H22" s="70"/>
      <c r="I22" s="71"/>
    </row>
    <row r="23" spans="1:9" ht="85.5" customHeight="1">
      <c r="A23" s="57"/>
      <c r="B23" s="58"/>
      <c r="C23" s="59" t="s">
        <v>40</v>
      </c>
      <c r="D23" s="199"/>
      <c r="E23" s="68" t="s">
        <v>246</v>
      </c>
      <c r="F23" s="72"/>
      <c r="G23" s="70"/>
      <c r="H23" s="70"/>
      <c r="I23" s="71"/>
    </row>
    <row r="24" spans="1:9" ht="39" customHeight="1">
      <c r="A24" s="57"/>
      <c r="B24" s="58"/>
      <c r="C24" s="59" t="s">
        <v>36</v>
      </c>
      <c r="D24" s="199"/>
      <c r="E24" s="59" t="s">
        <v>116</v>
      </c>
      <c r="F24" s="60"/>
      <c r="G24" s="62"/>
      <c r="H24" s="62"/>
      <c r="I24" s="71"/>
    </row>
    <row r="25" spans="1:9" ht="68.25" customHeight="1">
      <c r="A25" s="57"/>
      <c r="B25" s="58"/>
      <c r="C25" s="59" t="s">
        <v>195</v>
      </c>
      <c r="D25" s="199"/>
      <c r="E25" s="59" t="s">
        <v>118</v>
      </c>
      <c r="F25" s="60"/>
      <c r="G25" s="62"/>
      <c r="H25" s="62"/>
      <c r="I25" s="71"/>
    </row>
    <row r="26" spans="1:9" ht="84" customHeight="1">
      <c r="A26" s="57"/>
      <c r="B26" s="58"/>
      <c r="C26" s="52" t="s">
        <v>175</v>
      </c>
      <c r="D26" s="199"/>
      <c r="E26" s="59" t="s">
        <v>116</v>
      </c>
      <c r="F26" s="60"/>
      <c r="G26" s="62"/>
      <c r="H26" s="62"/>
      <c r="I26" s="71"/>
    </row>
    <row r="27" spans="1:9" ht="86.25" customHeight="1">
      <c r="A27" s="57"/>
      <c r="B27" s="58"/>
      <c r="C27" s="59" t="s">
        <v>41</v>
      </c>
      <c r="D27" s="73" t="s">
        <v>31</v>
      </c>
      <c r="E27" s="59" t="s">
        <v>116</v>
      </c>
      <c r="F27" s="60"/>
      <c r="G27" s="62"/>
      <c r="H27" s="62"/>
      <c r="I27" s="71"/>
    </row>
    <row r="28" spans="1:9" ht="67.95" customHeight="1">
      <c r="A28" s="57"/>
      <c r="B28" s="58"/>
      <c r="C28" s="68" t="s">
        <v>196</v>
      </c>
      <c r="D28" s="59"/>
      <c r="E28" s="59" t="s">
        <v>117</v>
      </c>
      <c r="F28" s="60"/>
      <c r="G28" s="62"/>
      <c r="H28" s="62"/>
      <c r="I28" s="71"/>
    </row>
    <row r="29" spans="1:9" ht="36" customHeight="1">
      <c r="A29" s="57"/>
      <c r="B29" s="58"/>
      <c r="C29" s="59" t="s">
        <v>260</v>
      </c>
      <c r="D29" s="153"/>
      <c r="E29" s="59" t="s">
        <v>167</v>
      </c>
      <c r="F29" s="84">
        <v>2460</v>
      </c>
      <c r="G29" s="59" t="s">
        <v>258</v>
      </c>
      <c r="H29" s="155" t="s">
        <v>5</v>
      </c>
      <c r="I29" s="85" t="s">
        <v>6</v>
      </c>
    </row>
    <row r="30" spans="1:9" ht="99" customHeight="1">
      <c r="A30" s="74"/>
      <c r="B30" s="58"/>
      <c r="C30" s="52" t="s">
        <v>32</v>
      </c>
      <c r="D30" s="177" t="s">
        <v>190</v>
      </c>
      <c r="E30" s="59" t="s">
        <v>116</v>
      </c>
      <c r="F30" s="40">
        <v>0</v>
      </c>
      <c r="G30" s="59" t="s">
        <v>37</v>
      </c>
      <c r="H30" s="59" t="s">
        <v>24</v>
      </c>
      <c r="I30" s="75">
        <v>0</v>
      </c>
    </row>
    <row r="31" spans="1:9" s="79" customFormat="1" ht="99.75" customHeight="1">
      <c r="A31" s="76"/>
      <c r="B31" s="77"/>
      <c r="C31" s="52" t="s">
        <v>33</v>
      </c>
      <c r="D31" s="199"/>
      <c r="E31" s="69" t="s">
        <v>116</v>
      </c>
      <c r="F31" s="60"/>
      <c r="G31" s="62"/>
      <c r="H31" s="62"/>
      <c r="I31" s="78"/>
    </row>
    <row r="32" spans="1:9" s="79" customFormat="1" ht="79.5" customHeight="1">
      <c r="A32" s="76"/>
      <c r="B32" s="77"/>
      <c r="C32" s="52" t="s">
        <v>34</v>
      </c>
      <c r="D32" s="199"/>
      <c r="E32" s="59" t="s">
        <v>116</v>
      </c>
      <c r="F32" s="60"/>
      <c r="G32" s="62"/>
      <c r="H32" s="62"/>
      <c r="I32" s="80"/>
    </row>
    <row r="33" spans="1:9" s="79" customFormat="1" ht="83.25" customHeight="1">
      <c r="A33" s="157"/>
      <c r="B33" s="77"/>
      <c r="C33" s="158" t="s">
        <v>176</v>
      </c>
      <c r="D33" s="209"/>
      <c r="E33" s="59" t="s">
        <v>116</v>
      </c>
      <c r="F33" s="81"/>
      <c r="G33" s="69"/>
      <c r="H33" s="69"/>
      <c r="I33" s="82"/>
    </row>
    <row r="34" spans="1:9" s="79" customFormat="1" ht="50.25" customHeight="1">
      <c r="A34" s="157"/>
      <c r="B34" s="77"/>
      <c r="C34" s="161" t="s">
        <v>261</v>
      </c>
      <c r="D34" s="156"/>
      <c r="E34" s="59" t="s">
        <v>116</v>
      </c>
      <c r="F34" s="81">
        <v>33.299999999999997</v>
      </c>
      <c r="G34" s="159" t="s">
        <v>264</v>
      </c>
      <c r="H34" s="59" t="s">
        <v>27</v>
      </c>
      <c r="I34" s="85">
        <v>100</v>
      </c>
    </row>
    <row r="35" spans="1:9" s="79" customFormat="1" ht="57" customHeight="1">
      <c r="A35" s="157"/>
      <c r="B35" s="77"/>
      <c r="C35" s="83" t="s">
        <v>259</v>
      </c>
      <c r="D35" s="153"/>
      <c r="E35" s="59" t="s">
        <v>116</v>
      </c>
      <c r="F35" s="84">
        <v>396</v>
      </c>
      <c r="G35" s="59" t="s">
        <v>258</v>
      </c>
      <c r="H35" s="155" t="s">
        <v>5</v>
      </c>
      <c r="I35" s="85" t="s">
        <v>6</v>
      </c>
    </row>
    <row r="36" spans="1:9" s="79" customFormat="1" ht="116.25" customHeight="1">
      <c r="A36" s="50" t="s">
        <v>128</v>
      </c>
      <c r="B36" s="51" t="s">
        <v>197</v>
      </c>
      <c r="C36" s="52" t="s">
        <v>230</v>
      </c>
      <c r="D36" s="59" t="s">
        <v>190</v>
      </c>
      <c r="E36" s="83" t="s">
        <v>119</v>
      </c>
      <c r="F36" s="84">
        <v>451.6</v>
      </c>
      <c r="G36" s="59" t="s">
        <v>42</v>
      </c>
      <c r="H36" s="59" t="s">
        <v>27</v>
      </c>
      <c r="I36" s="85">
        <v>100</v>
      </c>
    </row>
    <row r="37" spans="1:9" s="79" customFormat="1" ht="98.25" customHeight="1">
      <c r="A37" s="74"/>
      <c r="B37" s="58"/>
      <c r="C37" s="55" t="s">
        <v>198</v>
      </c>
      <c r="D37" s="59" t="s">
        <v>190</v>
      </c>
      <c r="E37" s="83" t="s">
        <v>119</v>
      </c>
      <c r="F37" s="84">
        <v>175.7</v>
      </c>
      <c r="G37" s="59" t="s">
        <v>120</v>
      </c>
      <c r="H37" s="59" t="s">
        <v>27</v>
      </c>
      <c r="I37" s="85">
        <v>100</v>
      </c>
    </row>
    <row r="38" spans="1:9" s="79" customFormat="1" ht="54.75" customHeight="1">
      <c r="A38" s="74"/>
      <c r="B38" s="154"/>
      <c r="C38" s="59" t="s">
        <v>257</v>
      </c>
      <c r="D38" s="59" t="s">
        <v>190</v>
      </c>
      <c r="E38" s="83" t="s">
        <v>119</v>
      </c>
      <c r="F38" s="84">
        <v>73.099999999999994</v>
      </c>
      <c r="G38" s="59" t="s">
        <v>258</v>
      </c>
      <c r="H38" s="94" t="s">
        <v>5</v>
      </c>
      <c r="I38" s="85" t="s">
        <v>6</v>
      </c>
    </row>
    <row r="39" spans="1:9" s="79" customFormat="1" ht="71.25" customHeight="1">
      <c r="A39" s="74"/>
      <c r="B39" s="58"/>
      <c r="C39" s="62" t="s">
        <v>181</v>
      </c>
      <c r="D39" s="59" t="s">
        <v>190</v>
      </c>
      <c r="E39" s="86" t="s">
        <v>199</v>
      </c>
      <c r="F39" s="60">
        <v>650</v>
      </c>
      <c r="G39" s="62" t="s">
        <v>28</v>
      </c>
      <c r="H39" s="62" t="s">
        <v>24</v>
      </c>
      <c r="I39" s="87">
        <v>7</v>
      </c>
    </row>
    <row r="40" spans="1:9" s="79" customFormat="1" ht="98.25" customHeight="1">
      <c r="A40" s="59" t="s">
        <v>131</v>
      </c>
      <c r="B40" s="64" t="s">
        <v>242</v>
      </c>
      <c r="C40" s="38" t="s">
        <v>200</v>
      </c>
      <c r="D40" s="88"/>
      <c r="E40" s="38" t="s">
        <v>201</v>
      </c>
      <c r="F40" s="38" t="s">
        <v>12</v>
      </c>
      <c r="G40" s="38" t="s">
        <v>243</v>
      </c>
      <c r="H40" s="38" t="s">
        <v>132</v>
      </c>
      <c r="I40" s="89">
        <v>0</v>
      </c>
    </row>
    <row r="41" spans="1:9" s="3" customFormat="1" ht="42.75" customHeight="1" thickBot="1">
      <c r="A41" s="234" t="s">
        <v>202</v>
      </c>
      <c r="B41" s="235"/>
      <c r="C41" s="235"/>
      <c r="D41" s="235"/>
      <c r="E41" s="235"/>
      <c r="F41" s="9">
        <f>F20+F21+F22+F29+F30+F35+F36+F37+F38+F39</f>
        <v>5316.4000000000005</v>
      </c>
      <c r="G41" s="8" t="s">
        <v>16</v>
      </c>
      <c r="H41" s="8" t="s">
        <v>16</v>
      </c>
      <c r="I41" s="24" t="s">
        <v>16</v>
      </c>
    </row>
    <row r="42" spans="1:9" s="3" customFormat="1" ht="24.75" customHeight="1" thickBot="1">
      <c r="A42" s="12" t="s">
        <v>9</v>
      </c>
      <c r="B42" s="178" t="s">
        <v>203</v>
      </c>
      <c r="C42" s="179"/>
      <c r="D42" s="179"/>
      <c r="E42" s="179"/>
      <c r="F42" s="179"/>
      <c r="G42" s="179"/>
      <c r="H42" s="179"/>
      <c r="I42" s="219"/>
    </row>
    <row r="43" spans="1:9" s="3" customFormat="1" ht="94.5" customHeight="1">
      <c r="A43" s="92" t="s">
        <v>25</v>
      </c>
      <c r="B43" s="93" t="s">
        <v>204</v>
      </c>
      <c r="C43" s="94" t="s">
        <v>244</v>
      </c>
      <c r="D43" s="94" t="s">
        <v>190</v>
      </c>
      <c r="E43" s="69" t="s">
        <v>245</v>
      </c>
      <c r="F43" s="28" t="s">
        <v>16</v>
      </c>
      <c r="G43" s="94" t="s">
        <v>43</v>
      </c>
      <c r="H43" s="94" t="s">
        <v>5</v>
      </c>
      <c r="I43" s="95" t="s">
        <v>6</v>
      </c>
    </row>
    <row r="44" spans="1:9" s="3" customFormat="1" ht="72" customHeight="1">
      <c r="A44" s="90" t="s">
        <v>26</v>
      </c>
      <c r="B44" s="220" t="s">
        <v>205</v>
      </c>
      <c r="C44" s="38" t="s">
        <v>206</v>
      </c>
      <c r="D44" s="59" t="s">
        <v>189</v>
      </c>
      <c r="E44" s="38" t="s">
        <v>124</v>
      </c>
      <c r="F44" s="96" t="s">
        <v>16</v>
      </c>
      <c r="G44" s="38" t="s">
        <v>44</v>
      </c>
      <c r="H44" s="59" t="s">
        <v>4</v>
      </c>
      <c r="I44" s="97">
        <v>15</v>
      </c>
    </row>
    <row r="45" spans="1:9" s="3" customFormat="1" ht="70.5" customHeight="1">
      <c r="A45" s="90"/>
      <c r="B45" s="221"/>
      <c r="C45" s="68" t="s">
        <v>207</v>
      </c>
      <c r="D45" s="222" t="s">
        <v>190</v>
      </c>
      <c r="E45" s="222" t="s">
        <v>247</v>
      </c>
      <c r="F45" s="84">
        <f t="shared" ref="F45" si="1">F46+F47</f>
        <v>2000</v>
      </c>
      <c r="G45" s="222" t="s">
        <v>232</v>
      </c>
      <c r="H45" s="222" t="s">
        <v>24</v>
      </c>
      <c r="I45" s="226">
        <v>11</v>
      </c>
    </row>
    <row r="46" spans="1:9" s="3" customFormat="1" ht="26.25" customHeight="1">
      <c r="A46" s="90"/>
      <c r="B46" s="221"/>
      <c r="C46" s="98" t="s">
        <v>177</v>
      </c>
      <c r="D46" s="223"/>
      <c r="E46" s="223"/>
      <c r="F46" s="96">
        <v>1800</v>
      </c>
      <c r="G46" s="223"/>
      <c r="H46" s="223"/>
      <c r="I46" s="227"/>
    </row>
    <row r="47" spans="1:9" s="3" customFormat="1" ht="24" customHeight="1">
      <c r="A47" s="90"/>
      <c r="B47" s="221"/>
      <c r="C47" s="98" t="s">
        <v>178</v>
      </c>
      <c r="D47" s="224"/>
      <c r="E47" s="224"/>
      <c r="F47" s="96">
        <v>200</v>
      </c>
      <c r="G47" s="224"/>
      <c r="H47" s="224"/>
      <c r="I47" s="228"/>
    </row>
    <row r="48" spans="1:9" s="3" customFormat="1" ht="100.5" customHeight="1">
      <c r="A48" s="99"/>
      <c r="B48" s="221"/>
      <c r="C48" s="100" t="s">
        <v>231</v>
      </c>
      <c r="D48" s="59" t="s">
        <v>189</v>
      </c>
      <c r="E48" s="38" t="s">
        <v>168</v>
      </c>
      <c r="F48" s="84">
        <v>700</v>
      </c>
      <c r="G48" s="38" t="s">
        <v>111</v>
      </c>
      <c r="H48" s="101" t="s">
        <v>4</v>
      </c>
      <c r="I48" s="67">
        <v>100</v>
      </c>
    </row>
    <row r="49" spans="1:9" s="3" customFormat="1" ht="69" customHeight="1">
      <c r="A49" s="99"/>
      <c r="B49" s="221"/>
      <c r="C49" s="38" t="s">
        <v>179</v>
      </c>
      <c r="D49" s="59" t="s">
        <v>189</v>
      </c>
      <c r="E49" s="38" t="s">
        <v>168</v>
      </c>
      <c r="F49" s="96" t="s">
        <v>16</v>
      </c>
      <c r="G49" s="96" t="s">
        <v>180</v>
      </c>
      <c r="H49" s="102" t="s">
        <v>4</v>
      </c>
      <c r="I49" s="67">
        <v>100</v>
      </c>
    </row>
    <row r="50" spans="1:9" s="3" customFormat="1" ht="87" customHeight="1">
      <c r="A50" s="99"/>
      <c r="B50" s="221"/>
      <c r="C50" s="103" t="s">
        <v>248</v>
      </c>
      <c r="D50" s="59" t="s">
        <v>189</v>
      </c>
      <c r="E50" s="38" t="s">
        <v>168</v>
      </c>
      <c r="F50" s="81" t="s">
        <v>16</v>
      </c>
      <c r="G50" s="69" t="s">
        <v>46</v>
      </c>
      <c r="H50" s="68" t="s">
        <v>24</v>
      </c>
      <c r="I50" s="104">
        <v>12</v>
      </c>
    </row>
    <row r="51" spans="1:9" s="3" customFormat="1" ht="104.25" customHeight="1">
      <c r="A51" s="90" t="s">
        <v>45</v>
      </c>
      <c r="B51" s="220" t="s">
        <v>208</v>
      </c>
      <c r="C51" s="105" t="s">
        <v>209</v>
      </c>
      <c r="D51" s="66" t="s">
        <v>210</v>
      </c>
      <c r="E51" s="66" t="s">
        <v>211</v>
      </c>
      <c r="F51" s="96" t="s">
        <v>16</v>
      </c>
      <c r="G51" s="91" t="s">
        <v>47</v>
      </c>
      <c r="H51" s="66" t="s">
        <v>48</v>
      </c>
      <c r="I51" s="67">
        <v>0</v>
      </c>
    </row>
    <row r="52" spans="1:9" s="3" customFormat="1" ht="67.5" customHeight="1">
      <c r="A52" s="99"/>
      <c r="B52" s="221"/>
      <c r="C52" s="66" t="s">
        <v>212</v>
      </c>
      <c r="D52" s="66" t="s">
        <v>210</v>
      </c>
      <c r="E52" s="66" t="s">
        <v>133</v>
      </c>
      <c r="F52" s="96" t="s">
        <v>16</v>
      </c>
      <c r="G52" s="66" t="s">
        <v>110</v>
      </c>
      <c r="H52" s="66" t="s">
        <v>68</v>
      </c>
      <c r="I52" s="87">
        <v>0</v>
      </c>
    </row>
    <row r="53" spans="1:9" s="3" customFormat="1" ht="86.25" customHeight="1">
      <c r="A53" s="99"/>
      <c r="B53" s="221"/>
      <c r="C53" s="66" t="s">
        <v>213</v>
      </c>
      <c r="D53" s="66" t="s">
        <v>189</v>
      </c>
      <c r="E53" s="66" t="s">
        <v>263</v>
      </c>
      <c r="F53" s="96" t="s">
        <v>16</v>
      </c>
      <c r="G53" s="59" t="s">
        <v>214</v>
      </c>
      <c r="H53" s="59" t="s">
        <v>48</v>
      </c>
      <c r="I53" s="87">
        <v>0</v>
      </c>
    </row>
    <row r="54" spans="1:9" s="3" customFormat="1" ht="54" customHeight="1">
      <c r="A54" s="99"/>
      <c r="B54" s="221"/>
      <c r="C54" s="66" t="s">
        <v>215</v>
      </c>
      <c r="D54" s="66" t="s">
        <v>189</v>
      </c>
      <c r="E54" s="66" t="s">
        <v>134</v>
      </c>
      <c r="F54" s="96" t="s">
        <v>16</v>
      </c>
      <c r="G54" s="59" t="s">
        <v>112</v>
      </c>
      <c r="H54" s="59" t="s">
        <v>48</v>
      </c>
      <c r="I54" s="87">
        <v>0</v>
      </c>
    </row>
    <row r="55" spans="1:9" s="3" customFormat="1" ht="72" customHeight="1" thickBot="1">
      <c r="A55" s="99"/>
      <c r="B55" s="221"/>
      <c r="C55" s="106" t="s">
        <v>49</v>
      </c>
      <c r="D55" s="66" t="s">
        <v>189</v>
      </c>
      <c r="E55" s="66" t="s">
        <v>134</v>
      </c>
      <c r="F55" s="107" t="s">
        <v>16</v>
      </c>
      <c r="G55" s="59" t="s">
        <v>113</v>
      </c>
      <c r="H55" s="59" t="s">
        <v>48</v>
      </c>
      <c r="I55" s="87">
        <v>0</v>
      </c>
    </row>
    <row r="56" spans="1:9" s="3" customFormat="1" ht="39" customHeight="1" thickBot="1">
      <c r="A56" s="189" t="s">
        <v>216</v>
      </c>
      <c r="B56" s="190"/>
      <c r="C56" s="190"/>
      <c r="D56" s="190"/>
      <c r="E56" s="190"/>
      <c r="F56" s="4">
        <f t="shared" ref="F56" si="2">F45+F48</f>
        <v>2700</v>
      </c>
      <c r="G56" s="8" t="s">
        <v>16</v>
      </c>
      <c r="H56" s="8" t="s">
        <v>16</v>
      </c>
      <c r="I56" s="20" t="s">
        <v>16</v>
      </c>
    </row>
    <row r="57" spans="1:9" s="3" customFormat="1" ht="39.75" customHeight="1" thickBot="1">
      <c r="A57" s="189" t="s">
        <v>217</v>
      </c>
      <c r="B57" s="190"/>
      <c r="C57" s="190"/>
      <c r="D57" s="190"/>
      <c r="E57" s="190"/>
      <c r="F57" s="4">
        <f>F15+F18+F41+F56</f>
        <v>15472.400000000001</v>
      </c>
      <c r="G57" s="7" t="s">
        <v>16</v>
      </c>
      <c r="H57" s="7" t="s">
        <v>16</v>
      </c>
      <c r="I57" s="19" t="s">
        <v>16</v>
      </c>
    </row>
    <row r="58" spans="1:9" s="3" customFormat="1" ht="23.25" customHeight="1" thickBot="1">
      <c r="A58" s="13" t="s">
        <v>50</v>
      </c>
      <c r="B58" s="200" t="s">
        <v>218</v>
      </c>
      <c r="C58" s="201"/>
      <c r="D58" s="201"/>
      <c r="E58" s="201"/>
      <c r="F58" s="201"/>
      <c r="G58" s="201"/>
      <c r="H58" s="201"/>
      <c r="I58" s="214"/>
    </row>
    <row r="59" spans="1:9" s="3" customFormat="1" ht="21" customHeight="1" thickBot="1">
      <c r="A59" s="14" t="s">
        <v>13</v>
      </c>
      <c r="B59" s="200" t="s">
        <v>61</v>
      </c>
      <c r="C59" s="201"/>
      <c r="D59" s="201"/>
      <c r="E59" s="201"/>
      <c r="F59" s="201"/>
      <c r="G59" s="201"/>
      <c r="H59" s="201"/>
      <c r="I59" s="214"/>
    </row>
    <row r="60" spans="1:9" s="3" customFormat="1" ht="113.25" customHeight="1">
      <c r="A60" s="108" t="s">
        <v>51</v>
      </c>
      <c r="B60" s="93" t="s">
        <v>62</v>
      </c>
      <c r="C60" s="28" t="s">
        <v>250</v>
      </c>
      <c r="D60" s="109" t="s">
        <v>219</v>
      </c>
      <c r="E60" s="28" t="s">
        <v>220</v>
      </c>
      <c r="F60" s="110" t="s">
        <v>16</v>
      </c>
      <c r="G60" s="28" t="s">
        <v>249</v>
      </c>
      <c r="H60" s="28" t="s">
        <v>6</v>
      </c>
      <c r="I60" s="111" t="s">
        <v>6</v>
      </c>
    </row>
    <row r="61" spans="1:9" s="3" customFormat="1" ht="138" customHeight="1" thickBot="1">
      <c r="A61" s="112" t="s">
        <v>52</v>
      </c>
      <c r="B61" s="113" t="s">
        <v>64</v>
      </c>
      <c r="C61" s="107" t="s">
        <v>92</v>
      </c>
      <c r="D61" s="107" t="s">
        <v>221</v>
      </c>
      <c r="E61" s="107" t="s">
        <v>65</v>
      </c>
      <c r="F61" s="56" t="s">
        <v>16</v>
      </c>
      <c r="G61" s="107" t="s">
        <v>251</v>
      </c>
      <c r="H61" s="32" t="s">
        <v>5</v>
      </c>
      <c r="I61" s="114" t="s">
        <v>6</v>
      </c>
    </row>
    <row r="62" spans="1:9" s="3" customFormat="1" ht="29.25" customHeight="1" thickBot="1">
      <c r="A62" s="189" t="s">
        <v>135</v>
      </c>
      <c r="B62" s="190"/>
      <c r="C62" s="190"/>
      <c r="D62" s="190"/>
      <c r="E62" s="190"/>
      <c r="F62" s="39">
        <f>SUM(F60:F61)</f>
        <v>0</v>
      </c>
      <c r="G62" s="115"/>
      <c r="H62" s="4" t="s">
        <v>16</v>
      </c>
      <c r="I62" s="19" t="s">
        <v>16</v>
      </c>
    </row>
    <row r="63" spans="1:9" s="3" customFormat="1" ht="24" customHeight="1" thickBot="1">
      <c r="A63" s="33" t="s">
        <v>14</v>
      </c>
      <c r="B63" s="163" t="s">
        <v>66</v>
      </c>
      <c r="C63" s="164"/>
      <c r="D63" s="164"/>
      <c r="E63" s="164"/>
      <c r="F63" s="164"/>
      <c r="G63" s="164"/>
      <c r="H63" s="164"/>
      <c r="I63" s="165"/>
    </row>
    <row r="64" spans="1:9" s="3" customFormat="1" ht="54.75" customHeight="1">
      <c r="A64" s="108" t="s">
        <v>53</v>
      </c>
      <c r="B64" s="93" t="s">
        <v>67</v>
      </c>
      <c r="C64" s="94" t="s">
        <v>140</v>
      </c>
      <c r="D64" s="28" t="s">
        <v>219</v>
      </c>
      <c r="E64" s="94" t="s">
        <v>124</v>
      </c>
      <c r="F64" s="110" t="s">
        <v>16</v>
      </c>
      <c r="G64" s="94" t="s">
        <v>136</v>
      </c>
      <c r="H64" s="94" t="s">
        <v>5</v>
      </c>
      <c r="I64" s="116" t="s">
        <v>10</v>
      </c>
    </row>
    <row r="65" spans="1:9" s="3" customFormat="1" ht="84.75" customHeight="1">
      <c r="A65" s="169" t="s">
        <v>54</v>
      </c>
      <c r="B65" s="167" t="s">
        <v>70</v>
      </c>
      <c r="C65" s="38" t="s">
        <v>93</v>
      </c>
      <c r="D65" s="38" t="s">
        <v>237</v>
      </c>
      <c r="E65" s="32" t="s">
        <v>137</v>
      </c>
      <c r="F65" s="40" t="s">
        <v>16</v>
      </c>
      <c r="G65" s="38" t="s">
        <v>71</v>
      </c>
      <c r="H65" s="38" t="s">
        <v>4</v>
      </c>
      <c r="I65" s="114">
        <v>100</v>
      </c>
    </row>
    <row r="66" spans="1:9" s="3" customFormat="1" ht="85.5" customHeight="1">
      <c r="A66" s="170"/>
      <c r="B66" s="168"/>
      <c r="C66" s="38" t="s">
        <v>252</v>
      </c>
      <c r="D66" s="38" t="s">
        <v>221</v>
      </c>
      <c r="E66" s="32" t="s">
        <v>142</v>
      </c>
      <c r="F66" s="40" t="s">
        <v>16</v>
      </c>
      <c r="G66" s="38" t="s">
        <v>109</v>
      </c>
      <c r="H66" s="38" t="s">
        <v>5</v>
      </c>
      <c r="I66" s="117" t="s">
        <v>6</v>
      </c>
    </row>
    <row r="67" spans="1:9" ht="64.5" customHeight="1">
      <c r="A67" s="170"/>
      <c r="B67" s="168"/>
      <c r="C67" s="38" t="s">
        <v>222</v>
      </c>
      <c r="D67" s="177" t="s">
        <v>227</v>
      </c>
      <c r="E67" s="174" t="s">
        <v>142</v>
      </c>
      <c r="F67" s="40">
        <f>SUM(F68:F70)</f>
        <v>9985.7000000000007</v>
      </c>
      <c r="G67" s="174" t="s">
        <v>69</v>
      </c>
      <c r="H67" s="174" t="s">
        <v>63</v>
      </c>
      <c r="I67" s="118">
        <f>SUM(I68:I70)</f>
        <v>24.419999999999998</v>
      </c>
    </row>
    <row r="68" spans="1:9" s="3" customFormat="1" ht="28.5" customHeight="1">
      <c r="A68" s="170"/>
      <c r="B68" s="168"/>
      <c r="C68" s="40" t="s">
        <v>72</v>
      </c>
      <c r="D68" s="175"/>
      <c r="E68" s="175"/>
      <c r="F68" s="40">
        <v>4524.1000000000004</v>
      </c>
      <c r="G68" s="175"/>
      <c r="H68" s="175"/>
      <c r="I68" s="118">
        <v>7.04</v>
      </c>
    </row>
    <row r="69" spans="1:9" s="3" customFormat="1" ht="23.25" customHeight="1">
      <c r="A69" s="170"/>
      <c r="B69" s="168"/>
      <c r="C69" s="40" t="s">
        <v>73</v>
      </c>
      <c r="D69" s="175"/>
      <c r="E69" s="175"/>
      <c r="F69" s="40">
        <v>2020.6</v>
      </c>
      <c r="G69" s="175"/>
      <c r="H69" s="175"/>
      <c r="I69" s="118">
        <v>13.18</v>
      </c>
    </row>
    <row r="70" spans="1:9" s="3" customFormat="1" ht="25.5" customHeight="1">
      <c r="A70" s="170"/>
      <c r="B70" s="168"/>
      <c r="C70" s="40" t="s">
        <v>141</v>
      </c>
      <c r="D70" s="176"/>
      <c r="E70" s="176"/>
      <c r="F70" s="40">
        <v>3441</v>
      </c>
      <c r="G70" s="176"/>
      <c r="H70" s="176"/>
      <c r="I70" s="118">
        <v>4.2</v>
      </c>
    </row>
    <row r="71" spans="1:9" s="3" customFormat="1" ht="97.5" customHeight="1">
      <c r="A71" s="112" t="s">
        <v>55</v>
      </c>
      <c r="B71" s="119" t="s">
        <v>74</v>
      </c>
      <c r="C71" s="107" t="s">
        <v>94</v>
      </c>
      <c r="D71" s="23" t="s">
        <v>227</v>
      </c>
      <c r="E71" s="32" t="s">
        <v>143</v>
      </c>
      <c r="F71" s="43">
        <v>2430</v>
      </c>
      <c r="G71" s="32" t="s">
        <v>102</v>
      </c>
      <c r="H71" s="32" t="s">
        <v>4</v>
      </c>
      <c r="I71" s="87">
        <v>2</v>
      </c>
    </row>
    <row r="72" spans="1:9" s="3" customFormat="1" ht="70.5" customHeight="1">
      <c r="A72" s="169" t="s">
        <v>144</v>
      </c>
      <c r="B72" s="239" t="s">
        <v>145</v>
      </c>
      <c r="C72" s="32" t="s">
        <v>149</v>
      </c>
      <c r="D72" s="192" t="s">
        <v>223</v>
      </c>
      <c r="E72" s="174" t="s">
        <v>146</v>
      </c>
      <c r="F72" s="43">
        <f t="shared" ref="F72" si="3">F73+F74</f>
        <v>2400</v>
      </c>
      <c r="G72" s="174" t="s">
        <v>147</v>
      </c>
      <c r="H72" s="174" t="s">
        <v>148</v>
      </c>
      <c r="I72" s="160">
        <f t="shared" ref="I72" si="4">I73+I74</f>
        <v>2400</v>
      </c>
    </row>
    <row r="73" spans="1:9" s="3" customFormat="1" ht="29.25" customHeight="1">
      <c r="A73" s="195"/>
      <c r="B73" s="240"/>
      <c r="C73" s="38" t="s">
        <v>138</v>
      </c>
      <c r="D73" s="193"/>
      <c r="E73" s="175"/>
      <c r="F73" s="43">
        <v>850</v>
      </c>
      <c r="G73" s="175"/>
      <c r="H73" s="175"/>
      <c r="I73" s="160">
        <v>850</v>
      </c>
    </row>
    <row r="74" spans="1:9" s="3" customFormat="1" ht="30.75" customHeight="1" thickBot="1">
      <c r="A74" s="196"/>
      <c r="B74" s="241"/>
      <c r="C74" s="96" t="s">
        <v>139</v>
      </c>
      <c r="D74" s="194"/>
      <c r="E74" s="176"/>
      <c r="F74" s="43">
        <v>1550</v>
      </c>
      <c r="G74" s="176"/>
      <c r="H74" s="176"/>
      <c r="I74" s="160">
        <v>1550</v>
      </c>
    </row>
    <row r="75" spans="1:9" s="3" customFormat="1" ht="48" hidden="1" customHeight="1" thickBot="1">
      <c r="A75" s="112"/>
      <c r="B75" s="119"/>
      <c r="C75" s="32"/>
      <c r="D75" s="23"/>
      <c r="E75" s="32"/>
      <c r="F75" s="43"/>
      <c r="G75" s="32"/>
      <c r="H75" s="32"/>
      <c r="I75" s="120"/>
    </row>
    <row r="76" spans="1:9" s="3" customFormat="1" ht="25.5" customHeight="1" thickBot="1">
      <c r="A76" s="189" t="s">
        <v>150</v>
      </c>
      <c r="B76" s="190"/>
      <c r="C76" s="190"/>
      <c r="D76" s="190"/>
      <c r="E76" s="191"/>
      <c r="F76" s="26">
        <f t="shared" ref="F76" si="5">SUM(F77:F78)</f>
        <v>14815.7</v>
      </c>
      <c r="G76" s="121"/>
      <c r="H76" s="25" t="s">
        <v>16</v>
      </c>
      <c r="I76" s="19" t="s">
        <v>16</v>
      </c>
    </row>
    <row r="77" spans="1:9" s="3" customFormat="1" ht="26.25" customHeight="1" thickBot="1">
      <c r="A77" s="189" t="s">
        <v>151</v>
      </c>
      <c r="B77" s="190"/>
      <c r="C77" s="190"/>
      <c r="D77" s="190"/>
      <c r="E77" s="191"/>
      <c r="F77" s="26">
        <f>F67+F71+F73+F75</f>
        <v>13265.7</v>
      </c>
      <c r="G77" s="121"/>
      <c r="H77" s="25" t="s">
        <v>16</v>
      </c>
      <c r="I77" s="19" t="s">
        <v>16</v>
      </c>
    </row>
    <row r="78" spans="1:9" s="3" customFormat="1" ht="29.25" customHeight="1" thickBot="1">
      <c r="A78" s="189" t="s">
        <v>152</v>
      </c>
      <c r="B78" s="190"/>
      <c r="C78" s="190"/>
      <c r="D78" s="190"/>
      <c r="E78" s="191"/>
      <c r="F78" s="26">
        <f>F74</f>
        <v>1550</v>
      </c>
      <c r="G78" s="121"/>
      <c r="H78" s="25" t="s">
        <v>16</v>
      </c>
      <c r="I78" s="19" t="s">
        <v>16</v>
      </c>
    </row>
    <row r="79" spans="1:9" s="3" customFormat="1" ht="23.25" customHeight="1" thickBot="1">
      <c r="A79" s="41" t="s">
        <v>17</v>
      </c>
      <c r="B79" s="163" t="s">
        <v>75</v>
      </c>
      <c r="C79" s="164"/>
      <c r="D79" s="164"/>
      <c r="E79" s="164"/>
      <c r="F79" s="225"/>
      <c r="G79" s="164"/>
      <c r="H79" s="164"/>
      <c r="I79" s="165"/>
    </row>
    <row r="80" spans="1:9" s="3" customFormat="1" ht="114" customHeight="1">
      <c r="A80" s="169" t="s">
        <v>56</v>
      </c>
      <c r="B80" s="244" t="s">
        <v>76</v>
      </c>
      <c r="C80" s="192" t="s">
        <v>95</v>
      </c>
      <c r="D80" s="177" t="s">
        <v>219</v>
      </c>
      <c r="E80" s="236" t="s">
        <v>119</v>
      </c>
      <c r="F80" s="197" t="s">
        <v>16</v>
      </c>
      <c r="G80" s="96" t="s">
        <v>224</v>
      </c>
      <c r="H80" s="38" t="s">
        <v>107</v>
      </c>
      <c r="I80" s="117" t="s">
        <v>106</v>
      </c>
    </row>
    <row r="81" spans="1:9" s="3" customFormat="1" ht="97.95" customHeight="1">
      <c r="A81" s="170"/>
      <c r="B81" s="245"/>
      <c r="C81" s="193"/>
      <c r="D81" s="199"/>
      <c r="E81" s="236"/>
      <c r="F81" s="198"/>
      <c r="G81" s="96" t="s">
        <v>108</v>
      </c>
      <c r="H81" s="38" t="s">
        <v>5</v>
      </c>
      <c r="I81" s="117" t="s">
        <v>6</v>
      </c>
    </row>
    <row r="82" spans="1:9" s="3" customFormat="1" ht="96" customHeight="1">
      <c r="A82" s="237" t="s">
        <v>57</v>
      </c>
      <c r="B82" s="242" t="s">
        <v>77</v>
      </c>
      <c r="C82" s="96" t="s">
        <v>225</v>
      </c>
      <c r="D82" s="59" t="s">
        <v>219</v>
      </c>
      <c r="E82" s="96" t="s">
        <v>124</v>
      </c>
      <c r="F82" s="40" t="s">
        <v>16</v>
      </c>
      <c r="G82" s="96" t="s">
        <v>253</v>
      </c>
      <c r="H82" s="38" t="s">
        <v>4</v>
      </c>
      <c r="I82" s="117">
        <v>97</v>
      </c>
    </row>
    <row r="83" spans="1:9" s="3" customFormat="1" ht="68.25" customHeight="1">
      <c r="A83" s="238"/>
      <c r="B83" s="243"/>
      <c r="C83" s="40" t="s">
        <v>226</v>
      </c>
      <c r="D83" s="59" t="s">
        <v>219</v>
      </c>
      <c r="E83" s="96" t="s">
        <v>124</v>
      </c>
      <c r="F83" s="40" t="s">
        <v>16</v>
      </c>
      <c r="G83" s="40" t="s">
        <v>103</v>
      </c>
      <c r="H83" s="38" t="s">
        <v>4</v>
      </c>
      <c r="I83" s="117">
        <v>100</v>
      </c>
    </row>
    <row r="84" spans="1:9" s="3" customFormat="1" ht="69" customHeight="1">
      <c r="A84" s="122" t="s">
        <v>58</v>
      </c>
      <c r="B84" s="119" t="s">
        <v>254</v>
      </c>
      <c r="C84" s="38" t="s">
        <v>96</v>
      </c>
      <c r="D84" s="23" t="s">
        <v>227</v>
      </c>
      <c r="E84" s="32" t="s">
        <v>153</v>
      </c>
      <c r="F84" s="40" t="s">
        <v>16</v>
      </c>
      <c r="G84" s="38" t="s">
        <v>78</v>
      </c>
      <c r="H84" s="38" t="s">
        <v>5</v>
      </c>
      <c r="I84" s="117" t="s">
        <v>6</v>
      </c>
    </row>
    <row r="85" spans="1:9" s="3" customFormat="1" ht="86.25" customHeight="1">
      <c r="A85" s="108" t="s">
        <v>59</v>
      </c>
      <c r="B85" s="123" t="s">
        <v>79</v>
      </c>
      <c r="C85" s="38" t="s">
        <v>97</v>
      </c>
      <c r="D85" s="59" t="s">
        <v>221</v>
      </c>
      <c r="E85" s="38" t="s">
        <v>154</v>
      </c>
      <c r="F85" s="40" t="s">
        <v>16</v>
      </c>
      <c r="G85" s="38" t="s">
        <v>78</v>
      </c>
      <c r="H85" s="38" t="s">
        <v>5</v>
      </c>
      <c r="I85" s="117" t="s">
        <v>6</v>
      </c>
    </row>
    <row r="86" spans="1:9" s="3" customFormat="1" ht="53.25" customHeight="1" thickBot="1">
      <c r="A86" s="152" t="s">
        <v>60</v>
      </c>
      <c r="B86" s="124" t="s">
        <v>80</v>
      </c>
      <c r="C86" s="40" t="s">
        <v>98</v>
      </c>
      <c r="D86" s="59" t="s">
        <v>221</v>
      </c>
      <c r="E86" s="38" t="s">
        <v>171</v>
      </c>
      <c r="F86" s="84">
        <v>3000</v>
      </c>
      <c r="G86" s="38" t="s">
        <v>78</v>
      </c>
      <c r="H86" s="38" t="s">
        <v>5</v>
      </c>
      <c r="I86" s="114" t="s">
        <v>6</v>
      </c>
    </row>
    <row r="87" spans="1:9" ht="24.75" customHeight="1" thickBot="1">
      <c r="A87" s="185" t="s">
        <v>155</v>
      </c>
      <c r="B87" s="186"/>
      <c r="C87" s="186"/>
      <c r="D87" s="187"/>
      <c r="E87" s="187"/>
      <c r="F87" s="9">
        <f t="shared" ref="F87" si="6">F86</f>
        <v>3000</v>
      </c>
      <c r="G87" s="29" t="s">
        <v>12</v>
      </c>
      <c r="H87" s="29" t="s">
        <v>12</v>
      </c>
      <c r="I87" s="162" t="s">
        <v>12</v>
      </c>
    </row>
    <row r="88" spans="1:9" ht="24" customHeight="1" thickBot="1">
      <c r="A88" s="189" t="s">
        <v>151</v>
      </c>
      <c r="B88" s="190"/>
      <c r="C88" s="190"/>
      <c r="D88" s="190"/>
      <c r="E88" s="191"/>
      <c r="F88" s="26">
        <f>SUM(F86)</f>
        <v>3000</v>
      </c>
      <c r="G88" s="121"/>
      <c r="H88" s="25" t="s">
        <v>16</v>
      </c>
      <c r="I88" s="19" t="s">
        <v>16</v>
      </c>
    </row>
    <row r="89" spans="1:9" ht="27" customHeight="1" thickBot="1">
      <c r="A89" s="189" t="s">
        <v>152</v>
      </c>
      <c r="B89" s="190"/>
      <c r="C89" s="190"/>
      <c r="D89" s="190"/>
      <c r="E89" s="191"/>
      <c r="F89" s="26">
        <v>0</v>
      </c>
      <c r="G89" s="121"/>
      <c r="H89" s="25" t="s">
        <v>16</v>
      </c>
      <c r="I89" s="19" t="s">
        <v>16</v>
      </c>
    </row>
    <row r="90" spans="1:9" ht="24" customHeight="1" thickBot="1">
      <c r="A90" s="188" t="s">
        <v>255</v>
      </c>
      <c r="B90" s="186"/>
      <c r="C90" s="186"/>
      <c r="D90" s="186"/>
      <c r="E90" s="186"/>
      <c r="F90" s="4">
        <f t="shared" ref="F90" si="7">F91+F92</f>
        <v>17815.7</v>
      </c>
      <c r="G90" s="5"/>
      <c r="H90" s="5" t="s">
        <v>16</v>
      </c>
      <c r="I90" s="18" t="s">
        <v>16</v>
      </c>
    </row>
    <row r="91" spans="1:9" ht="18.75" customHeight="1" thickBot="1">
      <c r="A91" s="189" t="s">
        <v>151</v>
      </c>
      <c r="B91" s="190"/>
      <c r="C91" s="190"/>
      <c r="D91" s="190"/>
      <c r="E91" s="191"/>
      <c r="F91" s="4">
        <f>F62+F77+F88</f>
        <v>16265.7</v>
      </c>
      <c r="G91" s="5"/>
      <c r="H91" s="5" t="s">
        <v>16</v>
      </c>
      <c r="I91" s="18" t="s">
        <v>16</v>
      </c>
    </row>
    <row r="92" spans="1:9" ht="25.5" customHeight="1" thickBot="1">
      <c r="A92" s="189" t="s">
        <v>166</v>
      </c>
      <c r="B92" s="190"/>
      <c r="C92" s="190"/>
      <c r="D92" s="190"/>
      <c r="E92" s="191"/>
      <c r="F92" s="4">
        <f>F78+F89</f>
        <v>1550</v>
      </c>
      <c r="G92" s="5"/>
      <c r="H92" s="5" t="s">
        <v>16</v>
      </c>
      <c r="I92" s="18" t="s">
        <v>16</v>
      </c>
    </row>
    <row r="93" spans="1:9" s="3" customFormat="1" ht="30" customHeight="1" thickBot="1">
      <c r="A93" s="16" t="s">
        <v>15</v>
      </c>
      <c r="B93" s="200" t="s">
        <v>81</v>
      </c>
      <c r="C93" s="201"/>
      <c r="D93" s="201"/>
      <c r="E93" s="201"/>
      <c r="F93" s="201"/>
      <c r="G93" s="201"/>
      <c r="H93" s="201"/>
      <c r="I93" s="214"/>
    </row>
    <row r="94" spans="1:9" s="3" customFormat="1" ht="30.75" customHeight="1" thickBot="1">
      <c r="A94" s="15" t="s">
        <v>89</v>
      </c>
      <c r="B94" s="200" t="s">
        <v>82</v>
      </c>
      <c r="C94" s="201"/>
      <c r="D94" s="201"/>
      <c r="E94" s="201"/>
      <c r="F94" s="201"/>
      <c r="G94" s="201"/>
      <c r="H94" s="201"/>
      <c r="I94" s="214"/>
    </row>
    <row r="95" spans="1:9" s="3" customFormat="1" ht="54.75" customHeight="1">
      <c r="A95" s="125" t="s">
        <v>90</v>
      </c>
      <c r="B95" s="126"/>
      <c r="C95" s="27" t="s">
        <v>99</v>
      </c>
      <c r="D95" s="199" t="s">
        <v>221</v>
      </c>
      <c r="E95" s="193" t="s">
        <v>124</v>
      </c>
      <c r="F95" s="127" t="s">
        <v>16</v>
      </c>
      <c r="G95" s="28" t="s">
        <v>172</v>
      </c>
      <c r="H95" s="28" t="s">
        <v>83</v>
      </c>
      <c r="I95" s="128" t="s">
        <v>114</v>
      </c>
    </row>
    <row r="96" spans="1:9" s="3" customFormat="1" ht="172.5" customHeight="1">
      <c r="A96" s="129" t="s">
        <v>91</v>
      </c>
      <c r="B96" s="130"/>
      <c r="C96" s="131" t="s">
        <v>228</v>
      </c>
      <c r="D96" s="209"/>
      <c r="E96" s="210"/>
      <c r="F96" s="132" t="s">
        <v>16</v>
      </c>
      <c r="G96" s="96" t="s">
        <v>104</v>
      </c>
      <c r="H96" s="107" t="s">
        <v>4</v>
      </c>
      <c r="I96" s="133" t="s">
        <v>161</v>
      </c>
    </row>
    <row r="97" spans="1:9" s="134" customFormat="1" ht="28.5" customHeight="1">
      <c r="A97" s="17" t="s">
        <v>84</v>
      </c>
      <c r="B97" s="211" t="s">
        <v>256</v>
      </c>
      <c r="C97" s="212"/>
      <c r="D97" s="212"/>
      <c r="E97" s="212"/>
      <c r="F97" s="212"/>
      <c r="G97" s="212"/>
      <c r="H97" s="212"/>
      <c r="I97" s="213"/>
    </row>
    <row r="98" spans="1:9" s="3" customFormat="1" ht="23.25" customHeight="1">
      <c r="A98" s="203" t="s">
        <v>85</v>
      </c>
      <c r="B98" s="206" t="s">
        <v>86</v>
      </c>
      <c r="C98" s="131" t="s">
        <v>100</v>
      </c>
      <c r="D98" s="192" t="s">
        <v>221</v>
      </c>
      <c r="E98" s="192" t="s">
        <v>124</v>
      </c>
      <c r="F98" s="135">
        <f t="shared" ref="F98" si="8">SUM(F100:F102)</f>
        <v>0</v>
      </c>
      <c r="G98" s="32"/>
      <c r="H98" s="32"/>
      <c r="I98" s="136"/>
    </row>
    <row r="99" spans="1:9" s="3" customFormat="1" ht="61.5" customHeight="1">
      <c r="A99" s="204"/>
      <c r="B99" s="207"/>
      <c r="C99" s="137" t="s">
        <v>87</v>
      </c>
      <c r="D99" s="208"/>
      <c r="E99" s="208"/>
      <c r="F99" s="138" t="s">
        <v>12</v>
      </c>
      <c r="G99" s="32" t="s">
        <v>158</v>
      </c>
      <c r="H99" s="100" t="s">
        <v>4</v>
      </c>
      <c r="I99" s="139">
        <v>1</v>
      </c>
    </row>
    <row r="100" spans="1:9" s="3" customFormat="1" ht="81.75" customHeight="1">
      <c r="A100" s="204"/>
      <c r="B100" s="207"/>
      <c r="C100" s="137" t="s">
        <v>156</v>
      </c>
      <c r="D100" s="208"/>
      <c r="E100" s="208"/>
      <c r="F100" s="138">
        <v>0</v>
      </c>
      <c r="G100" s="100" t="s">
        <v>162</v>
      </c>
      <c r="H100" s="100" t="s">
        <v>4</v>
      </c>
      <c r="I100" s="139">
        <v>0</v>
      </c>
    </row>
    <row r="101" spans="1:9" s="3" customFormat="1" ht="36" customHeight="1">
      <c r="A101" s="204"/>
      <c r="B101" s="207"/>
      <c r="C101" s="137" t="s">
        <v>157</v>
      </c>
      <c r="D101" s="208"/>
      <c r="E101" s="208"/>
      <c r="F101" s="140">
        <v>0</v>
      </c>
      <c r="G101" s="100" t="s">
        <v>147</v>
      </c>
      <c r="H101" s="100" t="s">
        <v>148</v>
      </c>
      <c r="I101" s="141">
        <v>0</v>
      </c>
    </row>
    <row r="102" spans="1:9" s="3" customFormat="1" ht="22.5" customHeight="1">
      <c r="A102" s="205"/>
      <c r="B102" s="207"/>
      <c r="C102" s="137" t="s">
        <v>160</v>
      </c>
      <c r="D102" s="194"/>
      <c r="E102" s="194"/>
      <c r="F102" s="127">
        <v>0</v>
      </c>
      <c r="G102" s="100" t="s">
        <v>147</v>
      </c>
      <c r="H102" s="100" t="s">
        <v>148</v>
      </c>
      <c r="I102" s="142">
        <v>0</v>
      </c>
    </row>
    <row r="103" spans="1:9" s="3" customFormat="1" ht="69.75" customHeight="1" thickBot="1">
      <c r="A103" s="143" t="s">
        <v>88</v>
      </c>
      <c r="B103" s="144" t="s">
        <v>229</v>
      </c>
      <c r="C103" s="145" t="s">
        <v>101</v>
      </c>
      <c r="D103" s="146" t="s">
        <v>221</v>
      </c>
      <c r="E103" s="147" t="s">
        <v>124</v>
      </c>
      <c r="F103" s="22" t="s">
        <v>16</v>
      </c>
      <c r="G103" s="146" t="s">
        <v>105</v>
      </c>
      <c r="H103" s="146" t="s">
        <v>4</v>
      </c>
      <c r="I103" s="148">
        <v>50</v>
      </c>
    </row>
    <row r="104" spans="1:9" s="3" customFormat="1" ht="24" customHeight="1" thickBot="1">
      <c r="A104" s="200" t="s">
        <v>159</v>
      </c>
      <c r="B104" s="201"/>
      <c r="C104" s="201"/>
      <c r="D104" s="201"/>
      <c r="E104" s="202"/>
      <c r="F104" s="4">
        <f t="shared" ref="F104" si="9">F98</f>
        <v>0</v>
      </c>
      <c r="G104" s="6" t="s">
        <v>16</v>
      </c>
      <c r="H104" s="6" t="s">
        <v>16</v>
      </c>
      <c r="I104" s="21" t="s">
        <v>16</v>
      </c>
    </row>
    <row r="105" spans="1:9" s="3" customFormat="1" ht="22.5" customHeight="1" thickBot="1">
      <c r="A105" s="178" t="s">
        <v>163</v>
      </c>
      <c r="B105" s="179"/>
      <c r="C105" s="179"/>
      <c r="D105" s="179"/>
      <c r="E105" s="180"/>
      <c r="F105" s="4">
        <f t="shared" ref="F105" si="10">SUM(F106:F107)</f>
        <v>33288.100000000006</v>
      </c>
      <c r="G105" s="6" t="s">
        <v>16</v>
      </c>
      <c r="H105" s="6" t="s">
        <v>16</v>
      </c>
      <c r="I105" s="21" t="s">
        <v>16</v>
      </c>
    </row>
    <row r="106" spans="1:9" s="3" customFormat="1" ht="24" customHeight="1" thickBot="1">
      <c r="A106" s="189" t="s">
        <v>164</v>
      </c>
      <c r="B106" s="190"/>
      <c r="C106" s="190"/>
      <c r="D106" s="190"/>
      <c r="E106" s="191"/>
      <c r="F106" s="4">
        <f>F57+F91+F104</f>
        <v>31738.100000000002</v>
      </c>
      <c r="G106" s="6" t="s">
        <v>16</v>
      </c>
      <c r="H106" s="6" t="s">
        <v>16</v>
      </c>
      <c r="I106" s="21" t="s">
        <v>16</v>
      </c>
    </row>
    <row r="107" spans="1:9" s="3" customFormat="1" ht="28.5" customHeight="1" thickBot="1">
      <c r="A107" s="189" t="s">
        <v>165</v>
      </c>
      <c r="B107" s="190"/>
      <c r="C107" s="190"/>
      <c r="D107" s="190"/>
      <c r="E107" s="191"/>
      <c r="F107" s="4">
        <f t="shared" ref="F107" si="11">F92</f>
        <v>1550</v>
      </c>
      <c r="G107" s="6" t="s">
        <v>16</v>
      </c>
      <c r="H107" s="6" t="s">
        <v>16</v>
      </c>
      <c r="I107" s="21" t="s">
        <v>16</v>
      </c>
    </row>
    <row r="108" spans="1:9" hidden="1">
      <c r="F108" s="149"/>
    </row>
    <row r="109" spans="1:9" hidden="1"/>
    <row r="110" spans="1:9" hidden="1">
      <c r="F110" s="150"/>
    </row>
    <row r="111" spans="1:9" hidden="1"/>
    <row r="112" spans="1:9" hidden="1">
      <c r="F112" s="150"/>
    </row>
    <row r="113" spans="1:9" s="44" customFormat="1" hidden="1">
      <c r="B113" s="45"/>
      <c r="F113" s="150"/>
      <c r="I113" s="1"/>
    </row>
    <row r="114" spans="1:9" hidden="1"/>
    <row r="115" spans="1:9" hidden="1">
      <c r="A115" s="46"/>
      <c r="B115" s="46"/>
      <c r="C115" s="1"/>
      <c r="D115" s="1"/>
      <c r="E115" s="1"/>
      <c r="F115" s="150"/>
      <c r="G115" s="1"/>
      <c r="H115" s="1"/>
    </row>
    <row r="116" spans="1:9" hidden="1"/>
    <row r="117" spans="1:9" hidden="1"/>
    <row r="118" spans="1:9" ht="22.8">
      <c r="I118" s="151" t="s">
        <v>173</v>
      </c>
    </row>
    <row r="120" spans="1:9" hidden="1">
      <c r="F120" s="149">
        <v>309698.2</v>
      </c>
    </row>
    <row r="121" spans="1:9" hidden="1">
      <c r="F121" s="149">
        <f>F120-F107</f>
        <v>308148.2</v>
      </c>
    </row>
    <row r="122" spans="1:9" s="44" customFormat="1" hidden="1">
      <c r="B122" s="45"/>
      <c r="F122" s="149"/>
      <c r="I122" s="1"/>
    </row>
    <row r="123" spans="1:9" s="44" customFormat="1">
      <c r="B123" s="45"/>
      <c r="F123" s="149"/>
      <c r="I123" s="1"/>
    </row>
    <row r="124" spans="1:9" s="44" customFormat="1">
      <c r="B124" s="45"/>
      <c r="F124" s="149"/>
      <c r="I124" s="1"/>
    </row>
    <row r="125" spans="1:9" s="44" customFormat="1">
      <c r="B125" s="45"/>
      <c r="F125" s="149"/>
      <c r="I125" s="1"/>
    </row>
    <row r="126" spans="1:9" s="44" customFormat="1">
      <c r="B126" s="45"/>
      <c r="F126" s="149"/>
      <c r="I126" s="1"/>
    </row>
    <row r="127" spans="1:9" s="44" customFormat="1">
      <c r="B127" s="45"/>
      <c r="F127" s="149"/>
      <c r="I127" s="1"/>
    </row>
    <row r="128" spans="1:9" s="44" customFormat="1">
      <c r="B128" s="45"/>
      <c r="F128" s="149"/>
      <c r="I128" s="1"/>
    </row>
  </sheetData>
  <mergeCells count="77">
    <mergeCell ref="I45:I47"/>
    <mergeCell ref="F12:F14"/>
    <mergeCell ref="G12:G14"/>
    <mergeCell ref="H12:H14"/>
    <mergeCell ref="A89:E89"/>
    <mergeCell ref="G45:G47"/>
    <mergeCell ref="A41:E41"/>
    <mergeCell ref="E45:E47"/>
    <mergeCell ref="E80:E81"/>
    <mergeCell ref="A82:A83"/>
    <mergeCell ref="H45:H47"/>
    <mergeCell ref="D12:D14"/>
    <mergeCell ref="D30:D33"/>
    <mergeCell ref="B72:B74"/>
    <mergeCell ref="B82:B83"/>
    <mergeCell ref="B80:B81"/>
    <mergeCell ref="C80:C81"/>
    <mergeCell ref="D80:D81"/>
    <mergeCell ref="A91:E91"/>
    <mergeCell ref="A92:E92"/>
    <mergeCell ref="B19:I19"/>
    <mergeCell ref="A57:E57"/>
    <mergeCell ref="B58:I58"/>
    <mergeCell ref="B59:I59"/>
    <mergeCell ref="A56:E56"/>
    <mergeCell ref="B63:I63"/>
    <mergeCell ref="A62:E62"/>
    <mergeCell ref="B42:I42"/>
    <mergeCell ref="B44:B50"/>
    <mergeCell ref="B51:B55"/>
    <mergeCell ref="D45:D47"/>
    <mergeCell ref="B79:I79"/>
    <mergeCell ref="D95:D96"/>
    <mergeCell ref="E95:E96"/>
    <mergeCell ref="B97:I97"/>
    <mergeCell ref="B93:I93"/>
    <mergeCell ref="B94:I94"/>
    <mergeCell ref="A104:E104"/>
    <mergeCell ref="A107:E107"/>
    <mergeCell ref="A98:A102"/>
    <mergeCell ref="B98:B102"/>
    <mergeCell ref="D98:D102"/>
    <mergeCell ref="E98:E102"/>
    <mergeCell ref="A105:E105"/>
    <mergeCell ref="A106:E106"/>
    <mergeCell ref="I12:I14"/>
    <mergeCell ref="B16:E16"/>
    <mergeCell ref="A87:E87"/>
    <mergeCell ref="A90:E90"/>
    <mergeCell ref="A76:E76"/>
    <mergeCell ref="A77:E77"/>
    <mergeCell ref="A78:E78"/>
    <mergeCell ref="E72:E74"/>
    <mergeCell ref="D72:D74"/>
    <mergeCell ref="A72:A74"/>
    <mergeCell ref="G72:G74"/>
    <mergeCell ref="H72:H74"/>
    <mergeCell ref="F80:F81"/>
    <mergeCell ref="D21:D26"/>
    <mergeCell ref="A80:A81"/>
    <mergeCell ref="A88:E88"/>
    <mergeCell ref="B10:I10"/>
    <mergeCell ref="A6:H6"/>
    <mergeCell ref="B65:B70"/>
    <mergeCell ref="A65:A70"/>
    <mergeCell ref="G1:I1"/>
    <mergeCell ref="G2:I2"/>
    <mergeCell ref="G3:I3"/>
    <mergeCell ref="G4:I4"/>
    <mergeCell ref="B9:I9"/>
    <mergeCell ref="G67:G70"/>
    <mergeCell ref="H67:H70"/>
    <mergeCell ref="D67:D70"/>
    <mergeCell ref="E67:E70"/>
    <mergeCell ref="A15:E15"/>
    <mergeCell ref="A18:E18"/>
    <mergeCell ref="E12:E14"/>
  </mergeCells>
  <printOptions horizontalCentered="1"/>
  <pageMargins left="0" right="0" top="0.59055118110236227" bottom="0.35433070866141736" header="0.11811023622047245" footer="0.19685039370078741"/>
  <pageSetup paperSize="8" scale="70" fitToHeight="0" orientation="landscape" r:id="rId1"/>
  <headerFooter differentFirst="1">
    <oddHeader>&amp;C&amp;P</oddHeader>
  </headerFooter>
  <rowBreaks count="5" manualBreakCount="5">
    <brk id="18" max="12" man="1"/>
    <brk id="48" max="8" man="1"/>
    <brk id="57" max="16383" man="1"/>
    <brk id="70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 постановление</vt:lpstr>
      <vt:lpstr>Лист1</vt:lpstr>
      <vt:lpstr>'в постановление'!Заголовки_для_печати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Кобоева Елена</dc:creator>
  <cp:lastModifiedBy>Приёмная главы</cp:lastModifiedBy>
  <cp:lastPrinted>2024-03-19T11:20:18Z</cp:lastPrinted>
  <dcterms:created xsi:type="dcterms:W3CDTF">2018-11-21T08:37:04Z</dcterms:created>
  <dcterms:modified xsi:type="dcterms:W3CDTF">2024-05-21T11:59:35Z</dcterms:modified>
</cp:coreProperties>
</file>