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00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доходы!$A$1:$K$179</definedName>
  </definedNames>
  <calcPr calcId="124519" iterate="1"/>
</workbook>
</file>

<file path=xl/calcChain.xml><?xml version="1.0" encoding="utf-8"?>
<calcChain xmlns="http://schemas.openxmlformats.org/spreadsheetml/2006/main">
  <c r="K162" i="1"/>
  <c r="K166" l="1"/>
  <c r="J166"/>
  <c r="J161"/>
  <c r="L147" l="1"/>
  <c r="K154"/>
  <c r="J154"/>
  <c r="K152"/>
  <c r="J152"/>
  <c r="K132"/>
  <c r="J132"/>
  <c r="K94"/>
  <c r="J94"/>
  <c r="K76"/>
  <c r="J76"/>
  <c r="L79"/>
  <c r="L132" l="1"/>
  <c r="L94"/>
  <c r="K223" l="1"/>
  <c r="J223"/>
  <c r="L199"/>
  <c r="K121" l="1"/>
  <c r="J121"/>
  <c r="L123"/>
  <c r="L84"/>
  <c r="K66"/>
  <c r="J66"/>
  <c r="K34"/>
  <c r="J34"/>
  <c r="K221" l="1"/>
  <c r="K220" s="1"/>
  <c r="J221"/>
  <c r="J220" s="1"/>
  <c r="K209"/>
  <c r="J209"/>
  <c r="K56" l="1"/>
  <c r="J56"/>
  <c r="K192" l="1"/>
  <c r="J192"/>
  <c r="K161"/>
  <c r="J162"/>
  <c r="K138"/>
  <c r="J138"/>
  <c r="K47"/>
  <c r="J47"/>
  <c r="K145"/>
  <c r="J145"/>
  <c r="K124"/>
  <c r="J124"/>
  <c r="K109"/>
  <c r="K108" s="1"/>
  <c r="J109"/>
  <c r="J108" s="1"/>
  <c r="L92"/>
  <c r="K98"/>
  <c r="J98"/>
  <c r="J80"/>
  <c r="K80"/>
  <c r="K70"/>
  <c r="J70"/>
  <c r="L70" l="1"/>
  <c r="L98"/>
  <c r="K43"/>
  <c r="J43"/>
  <c r="K37"/>
  <c r="J37"/>
  <c r="K10"/>
  <c r="J10"/>
  <c r="J151"/>
  <c r="J149"/>
  <c r="J135"/>
  <c r="J130"/>
  <c r="J128"/>
  <c r="J126"/>
  <c r="J118"/>
  <c r="J115"/>
  <c r="J89"/>
  <c r="J88" s="1"/>
  <c r="J74"/>
  <c r="J60"/>
  <c r="J39"/>
  <c r="J24"/>
  <c r="J18"/>
  <c r="J17" s="1"/>
  <c r="J114" l="1"/>
  <c r="J113" s="1"/>
  <c r="J23"/>
  <c r="J55"/>
  <c r="J93"/>
  <c r="J107"/>
  <c r="J65"/>
  <c r="J64" s="1"/>
  <c r="J160"/>
  <c r="J159" s="1"/>
  <c r="J42"/>
  <c r="K89"/>
  <c r="L15"/>
  <c r="J9" l="1"/>
  <c r="J8" l="1"/>
  <c r="L19"/>
  <c r="L20"/>
  <c r="L21"/>
  <c r="L22"/>
  <c r="L35"/>
  <c r="L38"/>
  <c r="L40"/>
  <c r="L45"/>
  <c r="L46"/>
  <c r="L51"/>
  <c r="L53"/>
  <c r="L54"/>
  <c r="L58"/>
  <c r="L61"/>
  <c r="L62"/>
  <c r="L63"/>
  <c r="L75"/>
  <c r="L78"/>
  <c r="L83"/>
  <c r="L90"/>
  <c r="L111"/>
  <c r="L116"/>
  <c r="L117"/>
  <c r="L119"/>
  <c r="L122"/>
  <c r="L125"/>
  <c r="L129"/>
  <c r="L131"/>
  <c r="L136"/>
  <c r="L141"/>
  <c r="L146"/>
  <c r="L150"/>
  <c r="L163"/>
  <c r="L176"/>
  <c r="L185"/>
  <c r="L187"/>
  <c r="L189"/>
  <c r="L196"/>
  <c r="L198"/>
  <c r="L203"/>
  <c r="L205"/>
  <c r="L207"/>
  <c r="L210"/>
  <c r="L209"/>
  <c r="L162"/>
  <c r="K160"/>
  <c r="K24"/>
  <c r="L14"/>
  <c r="L192"/>
  <c r="L166" l="1"/>
  <c r="K159"/>
  <c r="L161"/>
  <c r="J228"/>
  <c r="L160" l="1"/>
  <c r="L121"/>
  <c r="L56"/>
  <c r="K74" l="1"/>
  <c r="L74" s="1"/>
  <c r="K149"/>
  <c r="L149" s="1"/>
  <c r="L11" l="1"/>
  <c r="L145"/>
  <c r="L138"/>
  <c r="K118"/>
  <c r="L118" s="1"/>
  <c r="L34" l="1"/>
  <c r="K151" l="1"/>
  <c r="L151" l="1"/>
  <c r="L154"/>
  <c r="L80"/>
  <c r="K60"/>
  <c r="L47"/>
  <c r="L43"/>
  <c r="K18"/>
  <c r="K55" l="1"/>
  <c r="L55" s="1"/>
  <c r="L60"/>
  <c r="K17"/>
  <c r="L17" s="1"/>
  <c r="L18"/>
  <c r="K42"/>
  <c r="L42" s="1"/>
  <c r="K39" l="1"/>
  <c r="L39" s="1"/>
  <c r="K135"/>
  <c r="L135" s="1"/>
  <c r="K130"/>
  <c r="L130" s="1"/>
  <c r="K128"/>
  <c r="K126"/>
  <c r="L124"/>
  <c r="K115"/>
  <c r="L109"/>
  <c r="K93"/>
  <c r="L93" s="1"/>
  <c r="L76"/>
  <c r="L66"/>
  <c r="L13"/>
  <c r="L115" l="1"/>
  <c r="K114"/>
  <c r="K113" s="1"/>
  <c r="L128"/>
  <c r="L12"/>
  <c r="L10"/>
  <c r="L89"/>
  <c r="K23"/>
  <c r="L23" s="1"/>
  <c r="L37"/>
  <c r="K65"/>
  <c r="K88" l="1"/>
  <c r="L88" s="1"/>
  <c r="L113"/>
  <c r="L114"/>
  <c r="K107"/>
  <c r="L107" s="1"/>
  <c r="L108"/>
  <c r="K64"/>
  <c r="K9" s="1"/>
  <c r="L65"/>
  <c r="L64" l="1"/>
  <c r="K8"/>
  <c r="L8" s="1"/>
  <c r="L9" l="1"/>
  <c r="K228"/>
  <c r="L228" s="1"/>
  <c r="L159"/>
</calcChain>
</file>

<file path=xl/sharedStrings.xml><?xml version="1.0" encoding="utf-8"?>
<sst xmlns="http://schemas.openxmlformats.org/spreadsheetml/2006/main" count="2375" uniqueCount="435">
  <si>
    <t>(тыс. рублей)</t>
  </si>
  <si>
    <t>Наименование источника доходов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</si>
  <si>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</si>
  <si>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</si>
  <si>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</si>
  <si>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</si>
  <si>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</si>
  <si>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</si>
  <si>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</si>
  <si>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</si>
  <si>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</si>
  <si>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</si>
  <si>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</si>
  <si>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 xml:space="preserve">Показатели кассовых поступлений                  </t>
  </si>
  <si>
    <t>1</t>
  </si>
  <si>
    <t>НАЛОГОВЫЕ И НЕНАЛОГОВЫЕ ДОХОДЫ</t>
  </si>
  <si>
    <t>000</t>
  </si>
  <si>
    <t>00</t>
  </si>
  <si>
    <t>0000</t>
  </si>
  <si>
    <t>НАЛОГИ НА ПРИБЫЛЬ, ДОХОДЫ</t>
  </si>
  <si>
    <t>01</t>
  </si>
  <si>
    <t>Налог на доходы физических лиц</t>
  </si>
  <si>
    <t>182</t>
  </si>
  <si>
    <t>02</t>
  </si>
  <si>
    <t>110</t>
  </si>
  <si>
    <t>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</si>
  <si>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</si>
  <si>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</si>
  <si>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</si>
  <si>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</si>
  <si>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</si>
  <si>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</si>
  <si>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</si>
  <si>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НАЛОГИ НА СОВОКУПНЫЙ ДОХОД</t>
  </si>
  <si>
    <t>05</t>
  </si>
  <si>
    <t>Единый налог на вмененный доход для отдельных видов деятельности</t>
  </si>
  <si>
    <t>Единый сельскохозяйственный налог</t>
  </si>
  <si>
    <t>03</t>
  </si>
  <si>
    <t>Налог, взимаемый в связи с применением патентной системы налогообложения</t>
  </si>
  <si>
    <t>04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</si>
  <si>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</si>
  <si>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</si>
  <si>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</si>
  <si>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12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</si>
  <si>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</si>
  <si>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</si>
  <si>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</si>
  <si>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</si>
  <si>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</si>
  <si>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</si>
  <si>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</si>
  <si>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</si>
  <si>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13</t>
  </si>
  <si>
    <t>18</t>
  </si>
  <si>
    <t>075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</si>
  <si>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</si>
  <si>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</si>
  <si>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</si>
  <si>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</si>
  <si>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041</t>
  </si>
  <si>
    <t>ДОХОДЫ ОТ ОКАЗАНИЯ ПЛАТНЫХ УСЛУГ(РАБОТ) И КОМПЕНСАЦИИ ЗАТРАТ ГОСУДАРСТВА</t>
  </si>
  <si>
    <t xml:space="preserve">Доходы от оказания платных услуг (работ)          </t>
  </si>
  <si>
    <t>130</t>
  </si>
  <si>
    <t>Доходы от компенсации затрат государства</t>
  </si>
  <si>
    <t>995</t>
  </si>
  <si>
    <t>ДОХОДЫ ОТ ПРОДАЖИ МАТЕРИАЛЬНЫХ И НЕМАТЕРИАЛЬНЫХ АКТИВОВ</t>
  </si>
  <si>
    <t>14</t>
  </si>
  <si>
    <t>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</si>
  <si>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</si>
  <si>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</si>
  <si>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</si>
  <si>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</si>
  <si>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</si>
  <si>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</si>
  <si>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025</t>
  </si>
  <si>
    <t>36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</si>
  <si>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</si>
  <si>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</si>
  <si>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</si>
  <si>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</si>
  <si>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</si>
  <si>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</si>
  <si>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</si>
  <si>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</si>
  <si>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</si>
  <si>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</si>
  <si>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</si>
  <si>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</si>
  <si>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</si>
  <si>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</si>
  <si>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</si>
  <si>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</si>
  <si>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45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</si>
  <si>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</si>
  <si>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</si>
  <si>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</si>
  <si>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</si>
  <si>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</si>
  <si>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</si>
  <si>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</si>
  <si>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</si>
  <si>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</si>
  <si>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</si>
  <si>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</si>
  <si>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</si>
  <si>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</si>
  <si>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</si>
  <si>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</si>
  <si>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</si>
  <si>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</si>
  <si>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</si>
  <si>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</si>
  <si>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</si>
  <si>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</si>
  <si>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</si>
  <si>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</si>
  <si>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</si>
  <si>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</si>
  <si>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</si>
  <si>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</si>
  <si>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</si>
  <si>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</si>
  <si>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</si>
  <si>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</si>
  <si>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</si>
  <si>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10</t>
  </si>
  <si>
    <t>825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</si>
  <si>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</si>
  <si>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</si>
  <si>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</si>
  <si>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17</t>
  </si>
  <si>
    <t>180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</si>
  <si>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</si>
  <si>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</si>
  <si>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</si>
  <si>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</si>
  <si>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</si>
  <si>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</si>
  <si>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субъектов Российской Федерации на выравнивание бюджетной обеспеченности</t>
  </si>
  <si>
    <t>805</t>
  </si>
  <si>
    <t>Субсидии бюджетам бюджетной системы Российской Федерации (межбюджетные субсидии)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</si>
  <si>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</si>
  <si>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</si>
  <si>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811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</si>
  <si>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 Фонда содействия реформированию жилищно-коммунального хозйства) </t>
  </si>
  <si>
    <t>299</t>
  </si>
  <si>
    <t>Субсидии бюджетам муниципальных районов на реализацию мероприятий по обеспечению жильем молодых семей</t>
  </si>
  <si>
    <t>25</t>
  </si>
  <si>
    <t>497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</si>
  <si>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</si>
  <si>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302</t>
  </si>
  <si>
    <t>802</t>
  </si>
  <si>
    <t>801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</si>
  <si>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</si>
  <si>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</si>
  <si>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поддержку отрасли культуры</t>
  </si>
  <si>
    <t>519</t>
  </si>
  <si>
    <t>Прочие субсидии</t>
  </si>
  <si>
    <t>29</t>
  </si>
  <si>
    <t>999</t>
  </si>
  <si>
    <t>824</t>
  </si>
  <si>
    <t>810</t>
  </si>
  <si>
    <t>042</t>
  </si>
  <si>
    <t>043</t>
  </si>
  <si>
    <t>064</t>
  </si>
  <si>
    <t xml:space="preserve">Субвенции бюджетам бюджетной системы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</si>
  <si>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</si>
  <si>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024</t>
  </si>
  <si>
    <t>35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</si>
  <si>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</si>
  <si>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118</t>
  </si>
  <si>
    <t xml:space="preserve">Прочие субвенции бюджетам муниципальных районов
</t>
  </si>
  <si>
    <t>Иные межбюджетные трансферты</t>
  </si>
  <si>
    <t>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</si>
  <si>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</si>
  <si>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</si>
  <si>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179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</si>
  <si>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</si>
  <si>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</si>
  <si>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</si>
  <si>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</si>
  <si>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</si>
  <si>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</si>
  <si>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</si>
  <si>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</si>
  <si>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</si>
  <si>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учреждений)(сумма платежа)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</si>
  <si>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</si>
  <si>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1000</t>
  </si>
  <si>
    <t>2100</t>
  </si>
  <si>
    <t>3000</t>
  </si>
  <si>
    <t>4000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</si>
  <si>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</si>
  <si>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(сумма платежа)</t>
  </si>
  <si>
    <t>035</t>
  </si>
  <si>
    <t>Доходы от сдачи в аренду имущества, составляющего казну муниципальных районов (за исключением земельных участков)(сумма платежа)</t>
  </si>
  <si>
    <t>0005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</si>
  <si>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</si>
  <si>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</si>
  <si>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</si>
  <si>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</si>
  <si>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</si>
  <si>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</si>
  <si>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</si>
  <si>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</si>
  <si>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</si>
  <si>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</si>
  <si>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НАЛОГИ НА ИМУЩЕСТВО</t>
  </si>
  <si>
    <t>Налог 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</si>
  <si>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</si>
  <si>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</si>
  <si>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</si>
  <si>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</si>
  <si>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</si>
  <si>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</si>
  <si>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</si>
  <si>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</si>
  <si>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</si>
  <si>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</si>
  <si>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</si>
  <si>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903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</si>
  <si>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</si>
  <si>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</si>
  <si>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</si>
  <si>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906</t>
  </si>
  <si>
    <t>905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</si>
  <si>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</si>
  <si>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</si>
  <si>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</si>
  <si>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908</t>
  </si>
  <si>
    <t>045</t>
  </si>
  <si>
    <t>Прочие доходы от компенсации затрат бюджетов городских поселений</t>
  </si>
  <si>
    <t>ПРОЧИЕ НЕНАЛОГОВЫЕ ДОХОДЫ</t>
  </si>
  <si>
    <t>0</t>
  </si>
  <si>
    <t>Прочие неналоговые доходы бюджетов городских поселений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</si>
  <si>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</si>
  <si>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</si>
  <si>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</si>
  <si>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</si>
  <si>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</si>
  <si>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</si>
  <si>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1050</t>
  </si>
  <si>
    <t>074</t>
  </si>
  <si>
    <t>Единая субвенция бюджетам муниципальных районов из бюджета субъекта Российской Федерации</t>
  </si>
  <si>
    <t>900</t>
  </si>
  <si>
    <t>КД1</t>
  </si>
  <si>
    <t>КД2</t>
  </si>
  <si>
    <t>КД3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</si>
  <si>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</si>
  <si>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</si>
  <si>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</si>
  <si>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</si>
  <si>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</si>
  <si>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</si>
  <si>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</si>
  <si>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</si>
  <si>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</si>
  <si>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</si>
  <si>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</si>
  <si>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</si>
  <si>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Суб код дохода</t>
  </si>
  <si>
    <t>Дата</t>
  </si>
  <si>
    <t>РСФО</t>
  </si>
  <si>
    <t>Плательщик</t>
  </si>
  <si>
    <t>Счет плательщика</t>
  </si>
  <si>
    <t>№ документа</t>
  </si>
  <si>
    <t>Наименование платежного документа</t>
  </si>
  <si>
    <t>Количество документов</t>
  </si>
  <si>
    <t>Код цели</t>
  </si>
  <si>
    <t>Меро-приятие</t>
  </si>
  <si>
    <t>Район</t>
  </si>
  <si>
    <t>Слой</t>
  </si>
  <si>
    <t>Лицевой счет</t>
  </si>
  <si>
    <t>ГосНИ</t>
  </si>
  <si>
    <t>ИНН плат</t>
  </si>
  <si>
    <t>10000000 НАЛОГОВЫЕ И НЕНАЛОГОВЫЕ ДОХОДЫ</t>
  </si>
  <si>
    <t>10100000 НАЛОГИ НА ПРИБЫЛЬ, ДОХОДЫ</t>
  </si>
  <si>
    <t>10102000 Налог на доходы физических лиц</t>
  </si>
  <si>
    <t>0901</t>
  </si>
  <si>
    <t>10300000 НАЛОГИ НА ТОВАРЫ (РАБОТЫ, УСЛУГИ), РЕАЛИЗУЕМЫЕ НА ТЕРРИТОРИИ РОССИЙСКОЙ ФЕДЕРАЦИИ</t>
  </si>
  <si>
    <t>10302000 Акцизы по подакцизным товарам (продукции), производимым на территории Российской Федерации</t>
  </si>
  <si>
    <t>10500000 НАЛОГИ НА СОВОКУПНЫЙ ДОХОД</t>
  </si>
  <si>
    <t>10501000 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</si>
  <si>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</si>
  <si>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</si>
  <si>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</si>
  <si>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</si>
  <si>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</si>
  <si>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</si>
  <si>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</si>
  <si>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</si>
  <si>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 Единый налог на вмененный доход для отдельных видов деятельности</t>
  </si>
  <si>
    <t>10503000 Единый сельскохозяйственный налог</t>
  </si>
  <si>
    <t>10504000 Налог, взимаемый в связи с применением патентной системы налогообложения</t>
  </si>
  <si>
    <t>10600000 НАЛОГИ НА ИМУЩЕСТВО</t>
  </si>
  <si>
    <t>10601000 Налог на имущество физических лиц</t>
  </si>
  <si>
    <t>10606000 Земельный налог</t>
  </si>
  <si>
    <t>10800000 ГОСУДАРСТВЕННАЯ ПОШЛИНА</t>
  </si>
  <si>
    <t>10803000 Государственная пошлина по делам, рассматриваемым в судах общей юрисдикции, мировыми судьями</t>
  </si>
  <si>
    <t>10804000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</si>
  <si>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11100000 ДОХОДЫ ОТ ИСПОЛЬЗОВАНИЯ ИМУЩЕСТВА, НАХОДЯЩЕГОСЯ В ГОСУДАРСТВЕННОЙ И МУНИЦИПАЛЬНОЙ СОБСТВЕННОСТИ</t>
  </si>
  <si>
    <t>11105000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</si>
  <si>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</si>
  <si>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11109000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</t>
  </si>
  <si>
    <t>11200000 ПЛАТЕЖИ ПРИ ПОЛЬЗОВАНИИ ПРИРОДНЫМИ РЕСУРСАМИ</t>
  </si>
  <si>
    <t>11201000 Плата за негативное воздействие на окружающую среду</t>
  </si>
  <si>
    <t>11400000 ДОХОДЫ ОТ ПРОДАЖИ МАТЕРИАЛЬНЫХ И НЕМАТЕРИАЛЬНЫХ АКТИВОВ</t>
  </si>
  <si>
    <t>11406000 Доходы от продажи земельных участков, находящихся в государственной и муниципальной собственности</t>
  </si>
  <si>
    <t>11600000 ШТРАФЫ, САНКЦИИ, ВОЗМЕЩЕНИЕ УЩЕРБА</t>
  </si>
  <si>
    <t>11601000 Административные штрафы, установленные Кодексом Российской Федерации об административных правонарушениях</t>
  </si>
  <si>
    <t>11607000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</t>
  </si>
  <si>
    <t>11609000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</si>
  <si>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11610000 Платежи в целях возмещения причиненного ущерба (убытков)</t>
  </si>
  <si>
    <t>11611000 Платежи, уплачиваемые в целях возмещения вреда</t>
  </si>
  <si>
    <t>11700000 ПРОЧИЕ НЕНАЛОГОВЫЕ ДОХОДЫ</t>
  </si>
  <si>
    <t>11701000 Невыясненные поступления</t>
  </si>
  <si>
    <t>111</t>
  </si>
  <si>
    <t>11705000 Прочие неналоговые доходы</t>
  </si>
  <si>
    <t>20000000 БЕЗВОЗМЕЗДНЫЕ ПОСТУПЛЕНИЯ</t>
  </si>
  <si>
    <t>20200000 БЕЗВОЗМЕЗДНЫЕ ПОСТУПЛЕНИЯ ОТ ДРУГИХ БЮДЖЕТОВ БЮДЖЕТНОЙ СИСТЕМЫ РОССИЙСКОЙ ФЕДЕРАЦИИ</t>
  </si>
  <si>
    <t>20215000 Дотации на выравнивание бюджетной обеспеченности</t>
  </si>
  <si>
    <t>20220000 Субсидии бюджетам бюджетной системы Российской Федерации (межбюджетные субсидии)</t>
  </si>
  <si>
    <t>24394</t>
  </si>
  <si>
    <t>24393</t>
  </si>
  <si>
    <t>20225000 Субсидии бюджетам субъектов Российской Федерации на выплату региональных социальных доплат к пенсии</t>
  </si>
  <si>
    <t>22-53040-00000-00002</t>
  </si>
  <si>
    <t>22-55900-00000-00000</t>
  </si>
  <si>
    <t>20229000 Субсидии бюджетам за счет средств резервного фонда Президента Российской Федерации</t>
  </si>
  <si>
    <t>24316</t>
  </si>
  <si>
    <t>24320</t>
  </si>
  <si>
    <t>20236000 Единая субвенция местным бюджетам из бюджета субъекта Российской Федерации</t>
  </si>
  <si>
    <t>24221</t>
  </si>
  <si>
    <t>24222</t>
  </si>
  <si>
    <t>24223</t>
  </si>
  <si>
    <t>20240000 Иные межбюджетные трансферты</t>
  </si>
  <si>
    <t>0908</t>
  </si>
  <si>
    <t>20245000 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</t>
  </si>
  <si>
    <t>22-53030-00000-00000</t>
  </si>
  <si>
    <t>20700000 ПРОЧИЕ БЕЗВОЗМЕЗДНЫЕ ПОСТУПЛЕНИЯ</t>
  </si>
  <si>
    <t>20705000 Прочие безвозмездные поступления в бюджеты муниципальных районов</t>
  </si>
  <si>
    <t>0903</t>
  </si>
  <si>
    <t>20800000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</si>
  <si>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</si>
  <si>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21860000 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</si>
  <si>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21900000 ВОЗВРАТ ОСТАТКОВ СУБСИДИЙ, СУБВЕНЦИЙ И ИНЫХ МЕЖБЮДЖЕТНЫХ ТРАНСФЕРТОВ, ИМЕЮЩИХ ЦЕЛЕВОЕ НАЗНАЧЕНИЕ, ПРОШЛЫХ ЛЕТ</t>
  </si>
  <si>
    <t>21960000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</si>
  <si>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Налог, взимаемый в связи с применением упрощенной системы налогообложения</t>
  </si>
  <si>
    <t>011</t>
  </si>
  <si>
    <t>021</t>
  </si>
  <si>
    <t>022</t>
  </si>
  <si>
    <t>темп роста исполнения к прошлому году, %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</si>
  <si>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</si>
  <si>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</si>
  <si>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</si>
  <si>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</si>
  <si>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</si>
  <si>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Прочие доходы от компенсации затрат бюджетов муниципальных районов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</si>
  <si>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</si>
  <si>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</si>
  <si>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</t>
  </si>
  <si>
    <t>112</t>
  </si>
  <si>
    <t>Межбюджетные трансферты, передаваемые бюджетам муниципальных районов на создание модельных муниципальных библиотек</t>
  </si>
  <si>
    <t>454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</si>
  <si>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</si>
  <si>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</si>
  <si>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</si>
  <si>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</si>
  <si>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032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</si>
  <si>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</si>
  <si>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</si>
  <si>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012</t>
  </si>
  <si>
    <t>902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</si>
  <si>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</si>
  <si>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</si>
  <si>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</si>
  <si>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</si>
  <si>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</si>
  <si>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</si>
  <si>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</si>
  <si>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994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</si>
  <si>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</si>
  <si>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901/ 902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</si>
  <si>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</si>
  <si>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</si>
  <si>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</si>
  <si>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</si>
  <si>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поддержку отрасли культуры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</si>
  <si>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</si>
  <si>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</si>
  <si>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</si>
  <si>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</si>
  <si>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Прочие доходы от оказания платных услуг (работ) получателями средств бюджетов муниципальных районов (МКУ "Архив БМО")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</si>
  <si>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БМО")</t>
  </si>
  <si>
    <t>0001</t>
  </si>
  <si>
    <t>Невыясненные поступления</t>
  </si>
  <si>
    <t>Невыясненные поступления, зачисляемые в бюджет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</si>
  <si>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</si>
  <si>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</si>
  <si>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</si>
  <si>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49</t>
  </si>
  <si>
    <t>Прочие межбюджетные трансферты, передаваемые бюджетам муниципальных округов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</si>
  <si>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</si>
  <si>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</si>
  <si>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</si>
  <si>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</si>
  <si>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</si>
  <si>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</si>
  <si>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</si>
  <si>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</si>
  <si>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Субсидии бюджетам муниципальных округов на реализацию мероприятий по обеспечению жильем молодых семей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</si>
  <si>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</si>
  <si>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выполнение передаваемых полномочий субъектов Российской Федерации</t>
  </si>
  <si>
    <t>803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</si>
  <si>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</si>
  <si>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</si>
  <si>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</si>
  <si>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833</t>
  </si>
  <si>
    <t>9 месяцев                                  2023 года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</si>
  <si>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</si>
  <si>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муниципального образования "Беломорский муниципальный район")</t>
  </si>
  <si>
    <t>Инициативные платежи, зачисляемые в бюджеты сельских поселений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</si>
  <si>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</si>
  <si>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Дотации бюджетам на поддержку мер по обеспечению сбалансированности бюджетов</t>
  </si>
  <si>
    <t>002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</si>
  <si>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</si>
  <si>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</si>
  <si>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Субсидии бюджетам сельских поселений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</si>
  <si>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</si>
  <si>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555</t>
  </si>
  <si>
    <t>Прочие межбюджетные трансферты, передаваемые бюджетам муниципальных районов</t>
  </si>
  <si>
    <t>9 месяцев                                  2024 года</t>
  </si>
  <si>
    <t>1060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</si>
  <si>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</si>
  <si>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</si>
  <si>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Исполнение бюджета Беломорского муниципального округа РК по доходам в разрезе видов доходов                за 9 месяцев 2024 года в сравнении с 9 месяцами 2023 года (консолидированный бюджет Беломорского муниципального района)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</si>
</sst>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_)"/>
    <numFmt numFmtId="166" formatCode="dd\.mm\.yyyy"/>
    <numFmt numFmtId="167" formatCode="00\.00"/>
    <numFmt numFmtId="168" formatCode="000\.00\.000\.0"/>
    <numFmt numFmtId="169" formatCode="000"/>
    <numFmt numFmtId="170" formatCode="00\.00\.00"/>
    <numFmt numFmtId="171" formatCode="0\.00\.0"/>
    <numFmt numFmtId="172" formatCode="0000\.00\.00"/>
    <numFmt numFmtId="173" formatCode="#,##0.00;[Red]\-#,##0.00;0.00"/>
    <numFmt numFmtId="174" formatCode="&quot;&quot;###,##0.00"/>
  </numFmts>
  <fonts count="79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ourier"/>
      <family val="3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charset val="204"/>
    </font>
  </fonts>
  <fills count="7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169">
    <xf numFmtId="0" fontId="0" fillId="0" borderId="0"/>
    <xf numFmtId="0" fontId="4" fillId="0" borderId="0"/>
    <xf numFmtId="0" fontId="6" fillId="0" borderId="0"/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1" fillId="0" borderId="0" applyNumberFormat="0">
      <alignment horizontal="right" vertical="top"/>
      <protection locked="0"/>
    </xf>
    <xf numFmtId="0" fontId="11" fillId="0" borderId="0" applyNumberFormat="0">
      <alignment horizontal="right" vertical="top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/>
    <xf numFmtId="0" fontId="16" fillId="0" borderId="0"/>
    <xf numFmtId="165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4" fontId="20" fillId="0" borderId="14">
      <alignment horizontal="right"/>
    </xf>
    <xf numFmtId="4" fontId="20" fillId="0" borderId="15">
      <alignment horizontal="right"/>
    </xf>
    <xf numFmtId="49" fontId="20" fillId="0" borderId="0">
      <alignment horizontal="right"/>
    </xf>
    <xf numFmtId="0" fontId="20" fillId="0" borderId="16">
      <alignment horizontal="left" wrapText="1"/>
    </xf>
    <xf numFmtId="0" fontId="20" fillId="0" borderId="17">
      <alignment horizontal="left" wrapText="1" indent="1"/>
    </xf>
    <xf numFmtId="0" fontId="21" fillId="0" borderId="18">
      <alignment horizontal="left" wrapText="1"/>
    </xf>
    <xf numFmtId="0" fontId="20" fillId="48" borderId="0"/>
    <xf numFmtId="0" fontId="20" fillId="0" borderId="19"/>
    <xf numFmtId="0" fontId="20" fillId="0" borderId="0">
      <alignment horizontal="center"/>
    </xf>
    <xf numFmtId="0" fontId="19" fillId="0" borderId="19"/>
    <xf numFmtId="4" fontId="20" fillId="0" borderId="20">
      <alignment horizontal="right"/>
    </xf>
    <xf numFmtId="49" fontId="20" fillId="0" borderId="18">
      <alignment horizontal="center"/>
    </xf>
    <xf numFmtId="4" fontId="20" fillId="0" borderId="21">
      <alignment horizontal="right"/>
    </xf>
    <xf numFmtId="0" fontId="21" fillId="0" borderId="0">
      <alignment horizontal="center"/>
    </xf>
    <xf numFmtId="0" fontId="21" fillId="0" borderId="19"/>
    <xf numFmtId="0" fontId="20" fillId="0" borderId="22">
      <alignment horizontal="left" wrapText="1"/>
    </xf>
    <xf numFmtId="0" fontId="20" fillId="0" borderId="23">
      <alignment horizontal="left" wrapText="1" indent="1"/>
    </xf>
    <xf numFmtId="0" fontId="20" fillId="0" borderId="22">
      <alignment horizontal="left" wrapText="1" indent="2"/>
    </xf>
    <xf numFmtId="0" fontId="20" fillId="0" borderId="16">
      <alignment horizontal="left" wrapText="1" indent="2"/>
    </xf>
    <xf numFmtId="0" fontId="20" fillId="0" borderId="0">
      <alignment horizontal="center" wrapText="1"/>
    </xf>
    <xf numFmtId="49" fontId="20" fillId="0" borderId="19">
      <alignment horizontal="left"/>
    </xf>
    <xf numFmtId="49" fontId="20" fillId="0" borderId="24">
      <alignment horizontal="center" wrapText="1"/>
    </xf>
    <xf numFmtId="49" fontId="20" fillId="0" borderId="24">
      <alignment horizontal="left" wrapText="1"/>
    </xf>
    <xf numFmtId="49" fontId="20" fillId="0" borderId="24">
      <alignment horizontal="center" shrinkToFit="1"/>
    </xf>
    <xf numFmtId="49" fontId="20" fillId="0" borderId="14">
      <alignment horizontal="center" shrinkToFit="1"/>
    </xf>
    <xf numFmtId="0" fontId="20" fillId="0" borderId="17">
      <alignment horizontal="left" wrapText="1"/>
    </xf>
    <xf numFmtId="0" fontId="20" fillId="0" borderId="16">
      <alignment horizontal="left" wrapText="1" indent="1"/>
    </xf>
    <xf numFmtId="0" fontId="20" fillId="0" borderId="17">
      <alignment horizontal="left" wrapText="1" indent="2"/>
    </xf>
    <xf numFmtId="0" fontId="19" fillId="0" borderId="25"/>
    <xf numFmtId="0" fontId="19" fillId="0" borderId="26"/>
    <xf numFmtId="49" fontId="20" fillId="0" borderId="20">
      <alignment horizontal="center"/>
    </xf>
    <xf numFmtId="0" fontId="21" fillId="0" borderId="27">
      <alignment horizontal="center" vertical="center" textRotation="90" wrapText="1"/>
    </xf>
    <xf numFmtId="0" fontId="21" fillId="0" borderId="26">
      <alignment horizontal="center" vertical="center" textRotation="90" wrapText="1"/>
    </xf>
    <xf numFmtId="0" fontId="20" fillId="0" borderId="0">
      <alignment vertical="center"/>
    </xf>
    <xf numFmtId="0" fontId="21" fillId="0" borderId="0">
      <alignment horizontal="center" vertical="center" textRotation="90" wrapText="1"/>
    </xf>
    <xf numFmtId="0" fontId="21" fillId="0" borderId="28">
      <alignment horizontal="center" vertical="center" textRotation="90" wrapText="1"/>
    </xf>
    <xf numFmtId="0" fontId="21" fillId="0" borderId="0">
      <alignment horizontal="center" vertical="center" textRotation="90"/>
    </xf>
    <xf numFmtId="0" fontId="21" fillId="0" borderId="28">
      <alignment horizontal="center" vertical="center" textRotation="90"/>
    </xf>
    <xf numFmtId="0" fontId="21" fillId="0" borderId="29">
      <alignment horizontal="center" vertical="center" textRotation="90"/>
    </xf>
    <xf numFmtId="0" fontId="22" fillId="0" borderId="19">
      <alignment wrapText="1"/>
    </xf>
    <xf numFmtId="0" fontId="22" fillId="0" borderId="29">
      <alignment wrapText="1"/>
    </xf>
    <xf numFmtId="0" fontId="22" fillId="0" borderId="26">
      <alignment wrapText="1"/>
    </xf>
    <xf numFmtId="0" fontId="20" fillId="0" borderId="29">
      <alignment horizontal="center" vertical="top" wrapText="1"/>
    </xf>
    <xf numFmtId="0" fontId="21" fillId="0" borderId="30"/>
    <xf numFmtId="49" fontId="23" fillId="0" borderId="31">
      <alignment horizontal="left" vertical="center" wrapText="1"/>
    </xf>
    <xf numFmtId="49" fontId="20" fillId="0" borderId="17">
      <alignment horizontal="left" vertical="center" wrapText="1" indent="2"/>
    </xf>
    <xf numFmtId="49" fontId="20" fillId="0" borderId="16">
      <alignment horizontal="left" vertical="center" wrapText="1" indent="3"/>
    </xf>
    <xf numFmtId="49" fontId="20" fillId="0" borderId="31">
      <alignment horizontal="left" vertical="center" wrapText="1" indent="3"/>
    </xf>
    <xf numFmtId="49" fontId="20" fillId="0" borderId="32">
      <alignment horizontal="left" vertical="center" wrapText="1" indent="3"/>
    </xf>
    <xf numFmtId="0" fontId="23" fillId="0" borderId="30">
      <alignment horizontal="left" vertical="center" wrapText="1"/>
    </xf>
    <xf numFmtId="49" fontId="20" fillId="0" borderId="26">
      <alignment horizontal="left" vertical="center" wrapText="1" indent="3"/>
    </xf>
    <xf numFmtId="49" fontId="20" fillId="0" borderId="0">
      <alignment horizontal="left" vertical="center" wrapText="1" indent="3"/>
    </xf>
    <xf numFmtId="49" fontId="20" fillId="0" borderId="19">
      <alignment horizontal="left" vertical="center" wrapText="1" indent="3"/>
    </xf>
    <xf numFmtId="49" fontId="23" fillId="0" borderId="30">
      <alignment horizontal="left" vertical="center" wrapText="1"/>
    </xf>
    <xf numFmtId="0" fontId="20" fillId="0" borderId="31">
      <alignment horizontal="left" vertical="center" wrapText="1"/>
    </xf>
    <xf numFmtId="0" fontId="20" fillId="0" borderId="32">
      <alignment horizontal="left" vertical="center" wrapText="1"/>
    </xf>
    <xf numFmtId="49" fontId="23" fillId="0" borderId="33">
      <alignment horizontal="left" vertical="center" wrapText="1"/>
    </xf>
    <xf numFmtId="49" fontId="20" fillId="0" borderId="34">
      <alignment horizontal="left" vertical="center" wrapText="1"/>
    </xf>
    <xf numFmtId="49" fontId="20" fillId="0" borderId="35">
      <alignment horizontal="left" vertical="center" wrapText="1"/>
    </xf>
    <xf numFmtId="49" fontId="21" fillId="0" borderId="36">
      <alignment horizontal="center"/>
    </xf>
    <xf numFmtId="49" fontId="21" fillId="0" borderId="37">
      <alignment horizontal="center" vertical="center" wrapText="1"/>
    </xf>
    <xf numFmtId="49" fontId="20" fillId="0" borderId="38">
      <alignment horizontal="center" vertical="center" wrapText="1"/>
    </xf>
    <xf numFmtId="49" fontId="20" fillId="0" borderId="24">
      <alignment horizontal="center" vertical="center" wrapText="1"/>
    </xf>
    <xf numFmtId="49" fontId="20" fillId="0" borderId="37">
      <alignment horizontal="center" vertical="center" wrapText="1"/>
    </xf>
    <xf numFmtId="49" fontId="20" fillId="0" borderId="26">
      <alignment horizontal="center" vertical="center" wrapText="1"/>
    </xf>
    <xf numFmtId="49" fontId="20" fillId="0" borderId="0">
      <alignment horizontal="center" vertical="center" wrapText="1"/>
    </xf>
    <xf numFmtId="49" fontId="20" fillId="0" borderId="19">
      <alignment horizontal="center" vertical="center" wrapText="1"/>
    </xf>
    <xf numFmtId="49" fontId="21" fillId="0" borderId="36">
      <alignment horizontal="center" vertical="center" wrapText="1"/>
    </xf>
    <xf numFmtId="49" fontId="20" fillId="0" borderId="39">
      <alignment horizontal="center" vertical="center" wrapText="1"/>
    </xf>
    <xf numFmtId="0" fontId="19" fillId="0" borderId="40"/>
    <xf numFmtId="0" fontId="20" fillId="0" borderId="36">
      <alignment horizontal="center" vertical="center"/>
    </xf>
    <xf numFmtId="0" fontId="20" fillId="0" borderId="38">
      <alignment horizontal="center" vertical="center"/>
    </xf>
    <xf numFmtId="0" fontId="20" fillId="0" borderId="24">
      <alignment horizontal="center" vertical="center"/>
    </xf>
    <xf numFmtId="0" fontId="20" fillId="0" borderId="37">
      <alignment horizontal="center" vertical="center"/>
    </xf>
    <xf numFmtId="49" fontId="20" fillId="0" borderId="15">
      <alignment horizontal="center" vertical="center"/>
    </xf>
    <xf numFmtId="49" fontId="20" fillId="0" borderId="41">
      <alignment horizontal="center" vertical="center"/>
    </xf>
    <xf numFmtId="49" fontId="20" fillId="0" borderId="14">
      <alignment horizontal="center" vertical="center"/>
    </xf>
    <xf numFmtId="49" fontId="20" fillId="0" borderId="29">
      <alignment horizontal="center" vertical="center"/>
    </xf>
    <xf numFmtId="49" fontId="20" fillId="0" borderId="19">
      <alignment horizontal="center"/>
    </xf>
    <xf numFmtId="0" fontId="20" fillId="0" borderId="26">
      <alignment horizontal="center"/>
    </xf>
    <xf numFmtId="0" fontId="20" fillId="0" borderId="0">
      <alignment horizontal="center"/>
    </xf>
    <xf numFmtId="49" fontId="20" fillId="0" borderId="19"/>
    <xf numFmtId="0" fontId="20" fillId="0" borderId="29">
      <alignment horizontal="center" vertical="top"/>
    </xf>
    <xf numFmtId="49" fontId="20" fillId="0" borderId="29">
      <alignment horizontal="center" vertical="top" wrapText="1"/>
    </xf>
    <xf numFmtId="0" fontId="20" fillId="0" borderId="41"/>
    <xf numFmtId="4" fontId="20" fillId="0" borderId="26">
      <alignment horizontal="right"/>
    </xf>
    <xf numFmtId="4" fontId="20" fillId="0" borderId="0">
      <alignment horizontal="right" shrinkToFit="1"/>
    </xf>
    <xf numFmtId="4" fontId="20" fillId="0" borderId="19">
      <alignment horizontal="right"/>
    </xf>
    <xf numFmtId="4" fontId="20" fillId="0" borderId="42">
      <alignment horizontal="right"/>
    </xf>
    <xf numFmtId="0" fontId="20" fillId="0" borderId="26"/>
    <xf numFmtId="0" fontId="20" fillId="0" borderId="29">
      <alignment horizontal="center" vertical="top" wrapText="1"/>
    </xf>
    <xf numFmtId="0" fontId="20" fillId="0" borderId="19">
      <alignment horizontal="center"/>
    </xf>
    <xf numFmtId="49" fontId="20" fillId="0" borderId="26">
      <alignment horizontal="center"/>
    </xf>
    <xf numFmtId="49" fontId="20" fillId="0" borderId="0">
      <alignment horizontal="lef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0" fontId="20" fillId="0" borderId="43"/>
    <xf numFmtId="4" fontId="20" fillId="0" borderId="44">
      <alignment horizontal="righ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4" fontId="20" fillId="0" borderId="44">
      <alignment horizontal="right"/>
    </xf>
    <xf numFmtId="0" fontId="20" fillId="0" borderId="43"/>
    <xf numFmtId="0" fontId="24" fillId="0" borderId="45"/>
    <xf numFmtId="0" fontId="19" fillId="49" borderId="0"/>
    <xf numFmtId="0" fontId="21" fillId="0" borderId="0"/>
    <xf numFmtId="0" fontId="25" fillId="0" borderId="0"/>
    <xf numFmtId="0" fontId="20" fillId="0" borderId="0">
      <alignment horizontal="left"/>
    </xf>
    <xf numFmtId="0" fontId="20" fillId="0" borderId="0"/>
    <xf numFmtId="0" fontId="24" fillId="0" borderId="0"/>
    <xf numFmtId="0" fontId="19" fillId="0" borderId="0"/>
    <xf numFmtId="0" fontId="19" fillId="49" borderId="19"/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0" fontId="19" fillId="49" borderId="46"/>
    <xf numFmtId="0" fontId="20" fillId="0" borderId="47">
      <alignment horizontal="left" wrapText="1"/>
    </xf>
    <xf numFmtId="0" fontId="20" fillId="0" borderId="22">
      <alignment horizontal="left" wrapText="1" indent="1"/>
    </xf>
    <xf numFmtId="0" fontId="20" fillId="0" borderId="30">
      <alignment horizontal="left" wrapText="1" indent="2"/>
    </xf>
    <xf numFmtId="0" fontId="20" fillId="0" borderId="18">
      <alignment horizontal="left" wrapText="1" indent="2"/>
    </xf>
    <xf numFmtId="0" fontId="19" fillId="49" borderId="48"/>
    <xf numFmtId="0" fontId="26" fillId="0" borderId="0">
      <alignment horizontal="center" wrapText="1"/>
    </xf>
    <xf numFmtId="0" fontId="27" fillId="0" borderId="0">
      <alignment horizontal="center" vertical="top"/>
    </xf>
    <xf numFmtId="0" fontId="20" fillId="0" borderId="19">
      <alignment wrapText="1"/>
    </xf>
    <xf numFmtId="0" fontId="20" fillId="0" borderId="46">
      <alignment wrapText="1"/>
    </xf>
    <xf numFmtId="0" fontId="20" fillId="0" borderId="26">
      <alignment horizontal="left"/>
    </xf>
    <xf numFmtId="0" fontId="19" fillId="49" borderId="49"/>
    <xf numFmtId="49" fontId="20" fillId="0" borderId="36">
      <alignment horizontal="center" wrapText="1"/>
    </xf>
    <xf numFmtId="49" fontId="20" fillId="0" borderId="38">
      <alignment horizontal="center" wrapText="1"/>
    </xf>
    <xf numFmtId="49" fontId="20" fillId="0" borderId="37">
      <alignment horizontal="center"/>
    </xf>
    <xf numFmtId="0" fontId="19" fillId="49" borderId="26"/>
    <xf numFmtId="0" fontId="19" fillId="49" borderId="50"/>
    <xf numFmtId="0" fontId="20" fillId="0" borderId="40"/>
    <xf numFmtId="0" fontId="20" fillId="0" borderId="40"/>
    <xf numFmtId="0" fontId="20" fillId="0" borderId="0">
      <alignment horizontal="center"/>
    </xf>
    <xf numFmtId="0" fontId="20" fillId="0" borderId="0">
      <alignment horizontal="left"/>
    </xf>
    <xf numFmtId="49" fontId="20" fillId="0" borderId="26"/>
    <xf numFmtId="49" fontId="20" fillId="0" borderId="26"/>
    <xf numFmtId="49" fontId="20" fillId="0" borderId="0"/>
    <xf numFmtId="49" fontId="20" fillId="0" borderId="0"/>
    <xf numFmtId="49" fontId="20" fillId="0" borderId="15">
      <alignment horizontal="center"/>
    </xf>
    <xf numFmtId="49" fontId="20" fillId="0" borderId="15">
      <alignment horizontal="center"/>
    </xf>
    <xf numFmtId="49" fontId="20" fillId="0" borderId="41">
      <alignment horizontal="center"/>
    </xf>
    <xf numFmtId="49" fontId="20" fillId="0" borderId="41">
      <alignment horizontal="center"/>
    </xf>
    <xf numFmtId="49" fontId="20" fillId="0" borderId="29">
      <alignment horizontal="center"/>
    </xf>
    <xf numFmtId="49" fontId="20" fillId="0" borderId="29">
      <alignment horizontal="center"/>
    </xf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49" fontId="20" fillId="0" borderId="42">
      <alignment horizontal="center" vertical="center" wrapText="1"/>
    </xf>
    <xf numFmtId="49" fontId="20" fillId="0" borderId="42">
      <alignment horizontal="center" vertical="center" wrapText="1"/>
    </xf>
    <xf numFmtId="0" fontId="19" fillId="49" borderId="51"/>
    <xf numFmtId="4" fontId="20" fillId="0" borderId="29">
      <alignment horizontal="right"/>
    </xf>
    <xf numFmtId="4" fontId="20" fillId="0" borderId="29">
      <alignment horizontal="right"/>
    </xf>
    <xf numFmtId="0" fontId="20" fillId="48" borderId="40"/>
    <xf numFmtId="0" fontId="20" fillId="48" borderId="40"/>
    <xf numFmtId="0" fontId="20" fillId="48" borderId="0"/>
    <xf numFmtId="0" fontId="26" fillId="0" borderId="0">
      <alignment horizontal="center" wrapText="1"/>
    </xf>
    <xf numFmtId="0" fontId="28" fillId="0" borderId="28"/>
    <xf numFmtId="49" fontId="29" fillId="0" borderId="52">
      <alignment horizontal="right"/>
    </xf>
    <xf numFmtId="0" fontId="20" fillId="0" borderId="52">
      <alignment horizontal="right"/>
    </xf>
    <xf numFmtId="0" fontId="28" fillId="0" borderId="19"/>
    <xf numFmtId="0" fontId="20" fillId="0" borderId="42">
      <alignment horizontal="center"/>
    </xf>
    <xf numFmtId="49" fontId="19" fillId="0" borderId="53">
      <alignment horizontal="center"/>
    </xf>
    <xf numFmtId="166" fontId="20" fillId="0" borderId="54">
      <alignment horizontal="center"/>
    </xf>
    <xf numFmtId="0" fontId="20" fillId="0" borderId="55">
      <alignment horizontal="center"/>
    </xf>
    <xf numFmtId="49" fontId="20" fillId="0" borderId="56">
      <alignment horizontal="center"/>
    </xf>
    <xf numFmtId="49" fontId="20" fillId="0" borderId="54">
      <alignment horizontal="center"/>
    </xf>
    <xf numFmtId="0" fontId="20" fillId="0" borderId="54">
      <alignment horizontal="center"/>
    </xf>
    <xf numFmtId="49" fontId="20" fillId="0" borderId="57">
      <alignment horizontal="center"/>
    </xf>
    <xf numFmtId="0" fontId="24" fillId="0" borderId="40"/>
    <xf numFmtId="0" fontId="28" fillId="0" borderId="0"/>
    <xf numFmtId="0" fontId="19" fillId="0" borderId="58"/>
    <xf numFmtId="0" fontId="19" fillId="0" borderId="45"/>
    <xf numFmtId="0" fontId="20" fillId="0" borderId="18">
      <alignment horizontal="left" wrapText="1"/>
    </xf>
    <xf numFmtId="4" fontId="20" fillId="0" borderId="18">
      <alignment horizontal="right"/>
    </xf>
    <xf numFmtId="49" fontId="20" fillId="0" borderId="43">
      <alignment horizontal="center"/>
    </xf>
    <xf numFmtId="0" fontId="26" fillId="0" borderId="0">
      <alignment horizontal="left" wrapText="1"/>
    </xf>
    <xf numFmtId="0" fontId="20" fillId="0" borderId="59">
      <alignment horizontal="left" wrapText="1"/>
    </xf>
    <xf numFmtId="49" fontId="19" fillId="0" borderId="0"/>
    <xf numFmtId="0" fontId="20" fillId="0" borderId="60">
      <alignment horizontal="left" wrapText="1" indent="1"/>
    </xf>
    <xf numFmtId="0" fontId="20" fillId="0" borderId="0">
      <alignment horizontal="right"/>
    </xf>
    <xf numFmtId="0" fontId="20" fillId="0" borderId="54">
      <alignment horizontal="left" wrapText="1" indent="2"/>
    </xf>
    <xf numFmtId="49" fontId="20" fillId="0" borderId="0">
      <alignment horizontal="right"/>
    </xf>
    <xf numFmtId="4" fontId="20" fillId="0" borderId="18">
      <alignment horizontal="right"/>
    </xf>
    <xf numFmtId="0" fontId="20" fillId="48" borderId="48"/>
    <xf numFmtId="0" fontId="20" fillId="0" borderId="0">
      <alignment horizontal="left" wrapText="1"/>
    </xf>
    <xf numFmtId="0" fontId="26" fillId="0" borderId="0">
      <alignment horizontal="left" wrapText="1"/>
    </xf>
    <xf numFmtId="0" fontId="20" fillId="0" borderId="19">
      <alignment horizontal="left"/>
    </xf>
    <xf numFmtId="49" fontId="19" fillId="0" borderId="0"/>
    <xf numFmtId="0" fontId="20" fillId="0" borderId="23">
      <alignment horizontal="left" wrapText="1"/>
    </xf>
    <xf numFmtId="0" fontId="20" fillId="0" borderId="0">
      <alignment horizontal="right"/>
    </xf>
    <xf numFmtId="0" fontId="20" fillId="0" borderId="46"/>
    <xf numFmtId="49" fontId="20" fillId="0" borderId="0">
      <alignment horizontal="right"/>
    </xf>
    <xf numFmtId="0" fontId="21" fillId="0" borderId="61">
      <alignment horizontal="left" wrapText="1"/>
    </xf>
    <xf numFmtId="0" fontId="20" fillId="0" borderId="20">
      <alignment horizontal="left" wrapText="1" indent="2"/>
    </xf>
    <xf numFmtId="49" fontId="20" fillId="0" borderId="0">
      <alignment horizontal="center" wrapText="1"/>
    </xf>
    <xf numFmtId="49" fontId="20" fillId="0" borderId="37">
      <alignment horizontal="center" wrapText="1"/>
    </xf>
    <xf numFmtId="0" fontId="20" fillId="0" borderId="62"/>
    <xf numFmtId="0" fontId="20" fillId="0" borderId="63">
      <alignment horizontal="center" wrapText="1"/>
    </xf>
    <xf numFmtId="0" fontId="19" fillId="49" borderId="40"/>
    <xf numFmtId="49" fontId="20" fillId="0" borderId="24">
      <alignment horizontal="center"/>
    </xf>
    <xf numFmtId="49" fontId="20" fillId="0" borderId="0">
      <alignment horizontal="center"/>
    </xf>
    <xf numFmtId="49" fontId="20" fillId="0" borderId="14">
      <alignment horizontal="center" wrapText="1"/>
    </xf>
    <xf numFmtId="49" fontId="20" fillId="0" borderId="64">
      <alignment horizontal="center" wrapText="1"/>
    </xf>
    <xf numFmtId="49" fontId="20" fillId="0" borderId="14">
      <alignment horizontal="center"/>
    </xf>
    <xf numFmtId="49" fontId="20" fillId="0" borderId="19"/>
    <xf numFmtId="0" fontId="14" fillId="50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3" borderId="0" applyNumberFormat="0" applyBorder="0" applyAlignment="0" applyProtection="0"/>
    <xf numFmtId="0" fontId="15" fillId="29" borderId="0" applyNumberFormat="0" applyBorder="0" applyAlignment="0" applyProtection="0"/>
    <xf numFmtId="0" fontId="30" fillId="39" borderId="65" applyNumberFormat="0" applyAlignment="0" applyProtection="0"/>
    <xf numFmtId="0" fontId="31" fillId="5" borderId="1" applyNumberFormat="0" applyAlignment="0" applyProtection="0"/>
    <xf numFmtId="0" fontId="32" fillId="54" borderId="66" applyNumberFormat="0" applyAlignment="0" applyProtection="0"/>
    <xf numFmtId="0" fontId="33" fillId="6" borderId="2" applyNumberFormat="0" applyAlignment="0" applyProtection="0"/>
    <xf numFmtId="0" fontId="34" fillId="54" borderId="65" applyNumberFormat="0" applyAlignment="0" applyProtection="0"/>
    <xf numFmtId="0" fontId="35" fillId="6" borderId="1" applyNumberFormat="0" applyAlignment="0" applyProtection="0"/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11" fillId="0" borderId="0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49" fontId="2" fillId="56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0" fontId="38" fillId="0" borderId="68" applyNumberFormat="0" applyFill="0" applyAlignment="0" applyProtection="0"/>
    <xf numFmtId="0" fontId="39" fillId="0" borderId="69" applyNumberFormat="0" applyFill="0" applyAlignment="0" applyProtection="0"/>
    <xf numFmtId="0" fontId="40" fillId="0" borderId="70" applyNumberFormat="0" applyFill="0" applyAlignment="0" applyProtection="0"/>
    <xf numFmtId="0" fontId="40" fillId="0" borderId="0" applyNumberFormat="0" applyFill="0" applyBorder="0" applyAlignment="0" applyProtection="0"/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3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3" fillId="0" borderId="71" applyNumberFormat="0" applyFill="0" applyAlignment="0" applyProtection="0"/>
    <xf numFmtId="0" fontId="44" fillId="0" borderId="6" applyNumberFormat="0" applyFill="0" applyAlignment="0" applyProtection="0"/>
    <xf numFmtId="0" fontId="45" fillId="65" borderId="72" applyNumberFormat="0" applyAlignment="0" applyProtection="0"/>
    <xf numFmtId="0" fontId="46" fillId="7" borderId="4" applyNumberFormat="0" applyAlignment="0" applyProtection="0"/>
    <xf numFmtId="0" fontId="47" fillId="0" borderId="0" applyNumberFormat="0" applyFill="0" applyBorder="0" applyAlignment="0" applyProtection="0"/>
    <xf numFmtId="0" fontId="48" fillId="66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2" fillId="57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51" fillId="35" borderId="0" applyNumberFormat="0" applyBorder="0" applyAlignment="0" applyProtection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67" borderId="74" applyNumberFormat="0" applyFont="0" applyAlignment="0" applyProtection="0"/>
    <xf numFmtId="0" fontId="13" fillId="8" borderId="5" applyNumberFormat="0" applyFont="0" applyAlignment="0" applyProtection="0"/>
    <xf numFmtId="9" fontId="4" fillId="0" borderId="0" applyFont="0" applyFill="0" applyBorder="0" applyAlignment="0" applyProtection="0"/>
    <xf numFmtId="49" fontId="55" fillId="68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0" fontId="58" fillId="0" borderId="75" applyNumberFormat="0" applyFill="0" applyAlignment="0" applyProtection="0"/>
    <xf numFmtId="0" fontId="59" fillId="0" borderId="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63" fillId="2" borderId="0" applyNumberFormat="0" applyBorder="0" applyAlignment="0" applyProtection="0"/>
    <xf numFmtId="0" fontId="2" fillId="63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11" fillId="0" borderId="0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0" borderId="0"/>
    <xf numFmtId="0" fontId="1" fillId="0" borderId="0"/>
    <xf numFmtId="0" fontId="66" fillId="0" borderId="0"/>
    <xf numFmtId="0" fontId="7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0" fillId="0" borderId="0"/>
    <xf numFmtId="0" fontId="9" fillId="0" borderId="0"/>
    <xf numFmtId="0" fontId="78" fillId="0" borderId="0"/>
    <xf numFmtId="0" fontId="9" fillId="0" borderId="0"/>
  </cellStyleXfs>
  <cellXfs count="178">
    <xf numFmtId="0" fontId="0" fillId="0" borderId="0" xfId="0"/>
    <xf numFmtId="0" fontId="7" fillId="33" borderId="0" xfId="2" applyFont="1" applyFill="1" applyBorder="1" applyAlignment="1" applyProtection="1">
      <alignment horizontal="center" vertical="center" wrapText="1"/>
      <protection locked="0"/>
    </xf>
    <xf numFmtId="49" fontId="8" fillId="33" borderId="11" xfId="1" quotePrefix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textRotation="90" wrapText="1"/>
    </xf>
    <xf numFmtId="0" fontId="64" fillId="33" borderId="0" xfId="0" applyNumberFormat="1" applyFont="1" applyFill="1" applyAlignment="1" applyProtection="1">
      <alignment vertical="center" wrapText="1"/>
      <protection locked="0"/>
    </xf>
    <xf numFmtId="0" fontId="7" fillId="33" borderId="0" xfId="1" applyFont="1" applyFill="1" applyAlignment="1">
      <alignment horizontal="center" vertical="center"/>
    </xf>
    <xf numFmtId="0" fontId="68" fillId="33" borderId="11" xfId="0" applyFont="1" applyFill="1" applyBorder="1" applyAlignment="1">
      <alignment horizontal="left" vertical="center"/>
    </xf>
    <xf numFmtId="164" fontId="5" fillId="33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33" borderId="0" xfId="2" applyFont="1" applyFill="1" applyAlignment="1" applyProtection="1">
      <alignment horizontal="center" vertical="center"/>
      <protection locked="0"/>
    </xf>
    <xf numFmtId="0" fontId="5" fillId="33" borderId="0" xfId="2" applyFont="1" applyFill="1" applyAlignment="1" applyProtection="1">
      <alignment horizontal="justify" vertical="center"/>
      <protection locked="0"/>
    </xf>
    <xf numFmtId="0" fontId="5" fillId="33" borderId="0" xfId="1" applyFont="1" applyFill="1" applyAlignment="1">
      <alignment vertical="center"/>
    </xf>
    <xf numFmtId="0" fontId="7" fillId="33" borderId="11" xfId="5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 applyProtection="1">
      <alignment horizontal="right" vertical="center"/>
      <protection locked="0"/>
    </xf>
    <xf numFmtId="0" fontId="5" fillId="33" borderId="11" xfId="5" applyFont="1" applyFill="1" applyBorder="1" applyAlignment="1">
      <alignment horizontal="justify" vertical="center" wrapText="1"/>
    </xf>
    <xf numFmtId="49" fontId="5" fillId="33" borderId="11" xfId="6" applyNumberFormat="1" applyFont="1" applyFill="1" applyBorder="1" applyAlignment="1" applyProtection="1">
      <alignment horizontal="right" vertical="center"/>
      <protection locked="0"/>
    </xf>
    <xf numFmtId="0" fontId="7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7" fillId="33" borderId="0" xfId="1" applyFont="1" applyFill="1" applyAlignment="1">
      <alignment vertical="center"/>
    </xf>
    <xf numFmtId="0" fontId="5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65" fillId="33" borderId="11" xfId="0" applyFont="1" applyFill="1" applyBorder="1" applyAlignment="1">
      <alignment horizontal="justify" vertical="center" wrapText="1"/>
    </xf>
    <xf numFmtId="0" fontId="5" fillId="33" borderId="11" xfId="2267" applyFont="1" applyFill="1" applyBorder="1" applyAlignment="1" applyProtection="1">
      <alignment horizontal="left" vertical="center" wrapText="1"/>
      <protection hidden="1"/>
    </xf>
    <xf numFmtId="0" fontId="7" fillId="33" borderId="0" xfId="5" applyFont="1" applyFill="1" applyBorder="1" applyAlignment="1">
      <alignment horizontal="justify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7" fillId="33" borderId="8" xfId="2267" applyNumberFormat="1" applyFont="1" applyFill="1" applyBorder="1" applyAlignment="1" applyProtection="1">
      <alignment horizontal="left" vertical="center" wrapText="1"/>
      <protection hidden="1"/>
    </xf>
    <xf numFmtId="0" fontId="68" fillId="33" borderId="0" xfId="0" applyFont="1" applyFill="1" applyAlignment="1">
      <alignment vertical="center" wrapText="1"/>
    </xf>
    <xf numFmtId="0" fontId="7" fillId="33" borderId="11" xfId="5" applyNumberFormat="1" applyFont="1" applyFill="1" applyBorder="1" applyAlignment="1">
      <alignment horizontal="justify" vertical="center" wrapText="1"/>
    </xf>
    <xf numFmtId="0" fontId="5" fillId="33" borderId="11" xfId="5" applyNumberFormat="1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>
      <alignment horizontal="right" vertical="center"/>
      <protection locked="0"/>
    </xf>
    <xf numFmtId="49" fontId="5" fillId="33" borderId="11" xfId="6" applyNumberFormat="1" applyFont="1" applyFill="1" applyBorder="1" applyAlignment="1">
      <alignment horizontal="right" vertical="center"/>
      <protection locked="0"/>
    </xf>
    <xf numFmtId="49" fontId="7" fillId="33" borderId="11" xfId="6" applyNumberFormat="1" applyFont="1" applyFill="1" applyBorder="1" applyAlignment="1">
      <alignment horizontal="center" vertical="center"/>
      <protection locked="0"/>
    </xf>
    <xf numFmtId="0" fontId="5" fillId="33" borderId="0" xfId="0" applyFont="1" applyFill="1" applyAlignment="1">
      <alignment horizontal="justify" vertical="center"/>
    </xf>
    <xf numFmtId="4" fontId="7" fillId="33" borderId="11" xfId="5" applyNumberFormat="1" applyFont="1" applyFill="1" applyBorder="1" applyAlignment="1">
      <alignment horizontal="justify" vertical="center" wrapText="1"/>
    </xf>
    <xf numFmtId="4" fontId="5" fillId="33" borderId="11" xfId="0" applyNumberFormat="1" applyFont="1" applyFill="1" applyBorder="1" applyAlignment="1">
      <alignment horizontal="justify" vertical="center" wrapText="1"/>
    </xf>
    <xf numFmtId="4" fontId="5" fillId="33" borderId="11" xfId="5" applyNumberFormat="1" applyFont="1" applyFill="1" applyBorder="1" applyAlignment="1">
      <alignment horizontal="justify" vertical="center" wrapText="1"/>
    </xf>
    <xf numFmtId="4" fontId="5" fillId="33" borderId="11" xfId="6151" applyNumberFormat="1" applyFont="1" applyFill="1" applyBorder="1" applyAlignment="1">
      <alignment horizontal="justify" vertical="center" wrapText="1"/>
    </xf>
    <xf numFmtId="4" fontId="7" fillId="33" borderId="11" xfId="0" applyNumberFormat="1" applyFont="1" applyFill="1" applyBorder="1" applyAlignment="1">
      <alignment horizontal="justify" vertical="center" wrapText="1"/>
    </xf>
    <xf numFmtId="0" fontId="5" fillId="33" borderId="11" xfId="2" applyFont="1" applyFill="1" applyBorder="1" applyAlignment="1" applyProtection="1">
      <alignment horizontal="center" vertical="center"/>
      <protection locked="0"/>
    </xf>
    <xf numFmtId="0" fontId="73" fillId="0" borderId="76" xfId="6154" applyNumberFormat="1" applyFont="1" applyFill="1" applyBorder="1" applyAlignment="1" applyProtection="1">
      <alignment horizontal="right" vertical="center"/>
      <protection hidden="1"/>
    </xf>
    <xf numFmtId="167" fontId="73" fillId="0" borderId="76" xfId="6154" applyNumberFormat="1" applyFont="1" applyFill="1" applyBorder="1" applyAlignment="1" applyProtection="1">
      <alignment horizontal="right" vertical="center"/>
      <protection hidden="1"/>
    </xf>
    <xf numFmtId="168" fontId="73" fillId="0" borderId="76" xfId="6154" applyNumberFormat="1" applyFont="1" applyFill="1" applyBorder="1" applyAlignment="1" applyProtection="1">
      <alignment horizontal="right" vertical="center"/>
      <protection hidden="1"/>
    </xf>
    <xf numFmtId="169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77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2" fontId="73" fillId="0" borderId="11" xfId="6154" applyNumberFormat="1" applyFont="1" applyFill="1" applyBorder="1" applyAlignment="1" applyProtection="1">
      <alignment horizontal="right" vertical="center"/>
      <protection hidden="1"/>
    </xf>
    <xf numFmtId="170" fontId="73" fillId="0" borderId="11" xfId="6154" applyNumberFormat="1" applyFont="1" applyFill="1" applyBorder="1" applyAlignment="1" applyProtection="1">
      <alignment horizontal="right" vertical="center"/>
      <protection hidden="1"/>
    </xf>
    <xf numFmtId="173" fontId="71" fillId="0" borderId="11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0" fontId="72" fillId="0" borderId="82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3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4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5" xfId="615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Alignment="1" applyProtection="1">
      <alignment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164" fontId="7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/>
      <protection locked="0"/>
    </xf>
    <xf numFmtId="164" fontId="7" fillId="0" borderId="11" xfId="7" applyNumberFormat="1" applyFont="1" applyFill="1" applyBorder="1" applyAlignment="1" applyProtection="1">
      <alignment horizontal="center" vertical="center"/>
      <protection locked="0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1" fillId="0" borderId="76" xfId="6154" applyNumberFormat="1" applyFont="1" applyFill="1" applyBorder="1" applyAlignment="1" applyProtection="1">
      <alignment horizontal="left" vertical="center" wrapText="1"/>
      <protection hidden="1"/>
    </xf>
    <xf numFmtId="0" fontId="73" fillId="0" borderId="11" xfId="6154" applyNumberFormat="1" applyFont="1" applyFill="1" applyBorder="1" applyAlignment="1" applyProtection="1">
      <alignment vertical="center" wrapText="1"/>
      <protection hidden="1"/>
    </xf>
    <xf numFmtId="0" fontId="5" fillId="0" borderId="11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2" applyNumberFormat="1" applyFont="1" applyFill="1" applyBorder="1" applyAlignment="1" applyProtection="1">
      <alignment horizontal="center" vertical="center"/>
      <protection locked="0"/>
    </xf>
    <xf numFmtId="164" fontId="7" fillId="0" borderId="11" xfId="2" applyNumberFormat="1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Fill="1" applyBorder="1" applyAlignment="1">
      <alignment horizontal="justify" vertical="center" wrapText="1"/>
    </xf>
    <xf numFmtId="49" fontId="7" fillId="0" borderId="11" xfId="6" applyNumberFormat="1" applyFont="1" applyFill="1" applyBorder="1" applyAlignment="1" applyProtection="1">
      <alignment horizontal="right" vertical="center"/>
      <protection locked="0"/>
    </xf>
    <xf numFmtId="164" fontId="5" fillId="33" borderId="11" xfId="1" applyNumberFormat="1" applyFont="1" applyFill="1" applyBorder="1" applyAlignment="1">
      <alignment vertical="center"/>
    </xf>
    <xf numFmtId="164" fontId="7" fillId="33" borderId="11" xfId="1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55" applyNumberFormat="1" applyFont="1" applyFill="1" applyBorder="1" applyAlignment="1" applyProtection="1">
      <alignment horizontal="left" vertical="top" wrapText="1"/>
      <protection hidden="1"/>
    </xf>
    <xf numFmtId="0" fontId="71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8" xfId="6154" applyNumberFormat="1" applyFont="1" applyFill="1" applyBorder="1" applyAlignment="1" applyProtection="1">
      <alignment horizontal="right" vertical="center"/>
      <protection hidden="1"/>
    </xf>
    <xf numFmtId="170" fontId="73" fillId="0" borderId="8" xfId="6154" applyNumberFormat="1" applyFont="1" applyFill="1" applyBorder="1" applyAlignment="1" applyProtection="1">
      <alignment horizontal="right" vertical="center"/>
      <protection hidden="1"/>
    </xf>
    <xf numFmtId="172" fontId="73" fillId="0" borderId="8" xfId="6154" applyNumberFormat="1" applyFont="1" applyFill="1" applyBorder="1" applyAlignment="1" applyProtection="1">
      <alignment horizontal="right" vertical="center"/>
      <protection hidden="1"/>
    </xf>
    <xf numFmtId="0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" xfId="6154" applyNumberFormat="1" applyFont="1" applyFill="1" applyBorder="1" applyAlignment="1" applyProtection="1">
      <alignment vertical="center" wrapText="1"/>
      <protection hidden="1"/>
    </xf>
    <xf numFmtId="171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/>
      <protection hidden="1"/>
    </xf>
    <xf numFmtId="169" fontId="73" fillId="0" borderId="86" xfId="6154" applyNumberFormat="1" applyFont="1" applyFill="1" applyBorder="1" applyAlignment="1" applyProtection="1">
      <alignment horizontal="right" vertical="center"/>
      <protection hidden="1"/>
    </xf>
    <xf numFmtId="168" fontId="73" fillId="0" borderId="86" xfId="6154" applyNumberFormat="1" applyFont="1" applyFill="1" applyBorder="1" applyAlignment="1" applyProtection="1">
      <alignment horizontal="right" vertical="center"/>
      <protection hidden="1"/>
    </xf>
    <xf numFmtId="167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56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9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3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4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6" applyNumberFormat="1" applyFont="1" applyFill="1" applyBorder="1" applyAlignment="1" applyProtection="1">
      <alignment horizontal="left" vertical="top" wrapText="1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164" fontId="5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5" fillId="33" borderId="11" xfId="5" applyFont="1" applyFill="1" applyBorder="1" applyAlignment="1">
      <alignment horizontal="left" vertical="center" wrapText="1"/>
    </xf>
    <xf numFmtId="0" fontId="67" fillId="33" borderId="11" xfId="0" applyFont="1" applyFill="1" applyBorder="1" applyAlignment="1">
      <alignment vertical="center" wrapText="1"/>
    </xf>
    <xf numFmtId="49" fontId="5" fillId="33" borderId="11" xfId="6" applyNumberFormat="1" applyFont="1" applyFill="1" applyBorder="1" applyAlignment="1">
      <alignment horizontal="right" vertical="center" wrapText="1"/>
      <protection locked="0"/>
    </xf>
    <xf numFmtId="0" fontId="71" fillId="0" borderId="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9" xfId="6154" applyNumberFormat="1" applyFont="1" applyFill="1" applyBorder="1" applyAlignment="1" applyProtection="1">
      <alignment horizontal="right" vertical="center"/>
      <protection hidden="1"/>
    </xf>
    <xf numFmtId="170" fontId="73" fillId="0" borderId="9" xfId="6154" applyNumberFormat="1" applyFont="1" applyFill="1" applyBorder="1" applyAlignment="1" applyProtection="1">
      <alignment horizontal="right" vertical="center"/>
      <protection hidden="1"/>
    </xf>
    <xf numFmtId="172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9" xfId="6154" applyNumberFormat="1" applyFont="1" applyFill="1" applyBorder="1" applyAlignment="1" applyProtection="1">
      <alignment vertical="center" wrapText="1"/>
      <protection hidden="1"/>
    </xf>
    <xf numFmtId="171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9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169" fontId="73" fillId="0" borderId="9" xfId="6154" applyNumberFormat="1" applyFont="1" applyFill="1" applyBorder="1" applyAlignment="1" applyProtection="1">
      <alignment horizontal="right" vertical="center"/>
      <protection hidden="1"/>
    </xf>
    <xf numFmtId="168" fontId="73" fillId="0" borderId="9" xfId="6154" applyNumberFormat="1" applyFont="1" applyFill="1" applyBorder="1" applyAlignment="1" applyProtection="1">
      <alignment horizontal="right" vertical="center"/>
      <protection hidden="1"/>
    </xf>
    <xf numFmtId="167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67" fillId="33" borderId="11" xfId="0" applyFont="1" applyFill="1" applyBorder="1" applyAlignment="1">
      <alignment horizontal="left" vertical="center"/>
    </xf>
    <xf numFmtId="49" fontId="5" fillId="33" borderId="11" xfId="6" applyNumberFormat="1" applyFont="1" applyFill="1" applyBorder="1" applyAlignment="1">
      <alignment horizontal="center" vertical="center"/>
      <protection locked="0"/>
    </xf>
    <xf numFmtId="0" fontId="5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0" applyNumberFormat="1" applyFont="1" applyFill="1" applyBorder="1" applyAlignment="1" applyProtection="1">
      <alignment horizontal="left" vertical="top" wrapText="1"/>
      <protection hidden="1"/>
    </xf>
    <xf numFmtId="0" fontId="5" fillId="33" borderId="11" xfId="5" applyNumberFormat="1" applyFont="1" applyFill="1" applyBorder="1" applyAlignment="1">
      <alignment horizontal="left" vertical="center" wrapText="1"/>
    </xf>
    <xf numFmtId="4" fontId="5" fillId="33" borderId="11" xfId="0" applyNumberFormat="1" applyFont="1" applyFill="1" applyBorder="1" applyAlignment="1">
      <alignment horizontal="left" vertical="center" wrapText="1"/>
    </xf>
    <xf numFmtId="164" fontId="5" fillId="33" borderId="11" xfId="2" applyNumberFormat="1" applyFont="1" applyFill="1" applyBorder="1" applyAlignment="1" applyProtection="1">
      <alignment horizontal="center" vertical="center"/>
      <protection locked="0"/>
    </xf>
    <xf numFmtId="4" fontId="7" fillId="33" borderId="11" xfId="0" applyNumberFormat="1" applyFont="1" applyFill="1" applyBorder="1" applyAlignment="1">
      <alignment horizontal="left" vertical="center" wrapText="1"/>
    </xf>
    <xf numFmtId="0" fontId="75" fillId="0" borderId="11" xfId="6157" applyNumberFormat="1" applyFont="1" applyFill="1" applyBorder="1" applyAlignment="1" applyProtection="1">
      <alignment horizontal="left" vertical="center" wrapText="1"/>
      <protection hidden="1"/>
    </xf>
    <xf numFmtId="0" fontId="75" fillId="0" borderId="11" xfId="6159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4" applyNumberFormat="1" applyFont="1" applyFill="1" applyBorder="1" applyAlignment="1" applyProtection="1">
      <alignment horizontal="left" vertical="center" wrapText="1"/>
      <protection hidden="1"/>
    </xf>
    <xf numFmtId="0" fontId="76" fillId="33" borderId="0" xfId="1" applyFont="1" applyFill="1" applyAlignment="1">
      <alignment vertical="center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4" fontId="77" fillId="0" borderId="87" xfId="0" applyNumberFormat="1" applyFont="1" applyBorder="1" applyAlignment="1">
      <alignment horizontal="left" wrapText="1"/>
    </xf>
    <xf numFmtId="174" fontId="77" fillId="0" borderId="87" xfId="0" applyNumberFormat="1" applyFont="1" applyBorder="1" applyAlignment="1">
      <alignment horizontal="left" vertical="center" wrapText="1"/>
    </xf>
    <xf numFmtId="0" fontId="8" fillId="33" borderId="11" xfId="1" applyFont="1" applyFill="1" applyBorder="1" applyAlignment="1">
      <alignment horizontal="center" vertical="center" wrapText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69" fillId="0" borderId="0" xfId="0" applyFont="1" applyBorder="1" applyAlignment="1">
      <alignment horizontal="center" vertical="center" wrapText="1"/>
    </xf>
    <xf numFmtId="0" fontId="7" fillId="33" borderId="7" xfId="2" applyFont="1" applyFill="1" applyBorder="1" applyAlignment="1" applyProtection="1">
      <alignment horizontal="center" vertical="center" wrapText="1"/>
      <protection locked="0"/>
    </xf>
    <xf numFmtId="0" fontId="7" fillId="33" borderId="12" xfId="2" applyFont="1" applyFill="1" applyBorder="1" applyAlignment="1" applyProtection="1">
      <alignment horizontal="center" vertical="center" wrapText="1"/>
      <protection locked="0"/>
    </xf>
    <xf numFmtId="0" fontId="7" fillId="33" borderId="13" xfId="2" applyFont="1" applyFill="1" applyBorder="1" applyAlignment="1" applyProtection="1">
      <alignment horizontal="center" vertical="center" wrapText="1"/>
      <protection locked="0"/>
    </xf>
    <xf numFmtId="49" fontId="8" fillId="33" borderId="8" xfId="1" applyNumberFormat="1" applyFont="1" applyFill="1" applyBorder="1" applyAlignment="1">
      <alignment horizontal="center" vertical="center" wrapText="1"/>
    </xf>
    <xf numFmtId="49" fontId="8" fillId="33" borderId="9" xfId="1" applyNumberFormat="1" applyFont="1" applyFill="1" applyBorder="1" applyAlignment="1">
      <alignment horizontal="center" vertical="center" wrapText="1"/>
    </xf>
    <xf numFmtId="49" fontId="8" fillId="33" borderId="10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49" fontId="8" fillId="33" borderId="7" xfId="1" applyNumberFormat="1" applyFont="1" applyFill="1" applyBorder="1" applyAlignment="1">
      <alignment horizontal="center" vertical="center" textRotation="90" wrapText="1"/>
    </xf>
    <xf numFmtId="49" fontId="8" fillId="33" borderId="13" xfId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wrapText="1"/>
    </xf>
    <xf numFmtId="0" fontId="72" fillId="0" borderId="81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0" xfId="6154" applyNumberFormat="1" applyFont="1" applyFill="1" applyBorder="1" applyAlignment="1" applyProtection="1">
      <alignment horizontal="right" vertical="center"/>
      <protection hidden="1"/>
    </xf>
    <xf numFmtId="0" fontId="74" fillId="0" borderId="11" xfId="0" applyFont="1" applyFill="1" applyBorder="1" applyAlignment="1">
      <alignment horizontal="center" vertical="center" wrapText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67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68" applyNumberFormat="1" applyFont="1" applyFill="1" applyBorder="1" applyAlignment="1" applyProtection="1">
      <alignment horizontal="left" vertical="center" wrapText="1"/>
      <protection hidden="1"/>
    </xf>
    <xf numFmtId="164" fontId="7" fillId="69" borderId="11" xfId="2" applyNumberFormat="1" applyFont="1" applyFill="1" applyBorder="1" applyAlignment="1" applyProtection="1">
      <alignment horizontal="center" vertical="center"/>
      <protection locked="0"/>
    </xf>
    <xf numFmtId="164" fontId="7" fillId="69" borderId="11" xfId="1" applyNumberFormat="1" applyFont="1" applyFill="1" applyBorder="1" applyAlignment="1">
      <alignment vertical="center"/>
    </xf>
  </cellXfs>
  <cellStyles count="6169"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Акцент1 2" xfId="20"/>
    <cellStyle name="40% - Акцент1 3" xfId="21"/>
    <cellStyle name="40% - Акцент2 2" xfId="22"/>
    <cellStyle name="40% - Акцент2 3" xfId="23"/>
    <cellStyle name="40% - Акцент3 2" xfId="24"/>
    <cellStyle name="40% - Акцент3 3" xfId="25"/>
    <cellStyle name="40% - Акцент4 2" xfId="26"/>
    <cellStyle name="40% - Акцент4 3" xfId="27"/>
    <cellStyle name="40% - Акцент5 2" xfId="28"/>
    <cellStyle name="40% - Акцент5 3" xfId="29"/>
    <cellStyle name="40% - Акцент6 2" xfId="30"/>
    <cellStyle name="40% - Акцент6 3" xfId="31"/>
    <cellStyle name="60% - Акцент1 2" xfId="32"/>
    <cellStyle name="60% - Акцент1 3" xfId="33"/>
    <cellStyle name="60% - Акцент2 2" xfId="34"/>
    <cellStyle name="60% - Акцент2 3" xfId="35"/>
    <cellStyle name="60% - Акцент3 2" xfId="36"/>
    <cellStyle name="60% - Акцент3 3" xfId="37"/>
    <cellStyle name="60% - Акцент4 2" xfId="38"/>
    <cellStyle name="60% - Акцент4 3" xfId="39"/>
    <cellStyle name="60% - Акцент5 2" xfId="40"/>
    <cellStyle name="60% - Акцент5 3" xfId="41"/>
    <cellStyle name="60% - Акцент6 2" xfId="42"/>
    <cellStyle name="60% - Акцент6 3" xfId="43"/>
    <cellStyle name="br" xfId="44"/>
    <cellStyle name="col" xfId="45"/>
    <cellStyle name="Iau?iue_UP-1" xfId="46"/>
    <cellStyle name="Norma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183" xfId="134"/>
    <cellStyle name="xl184" xfId="135"/>
    <cellStyle name="xl185" xfId="136"/>
    <cellStyle name="xl186" xfId="137"/>
    <cellStyle name="xl187" xfId="138"/>
    <cellStyle name="xl188" xfId="139"/>
    <cellStyle name="xl189" xfId="140"/>
    <cellStyle name="xl190" xfId="141"/>
    <cellStyle name="xl191" xfId="142"/>
    <cellStyle name="xl192" xfId="143"/>
    <cellStyle name="xl193" xfId="144"/>
    <cellStyle name="xl194" xfId="145"/>
    <cellStyle name="xl195" xfId="146"/>
    <cellStyle name="xl196" xfId="147"/>
    <cellStyle name="xl197" xfId="148"/>
    <cellStyle name="xl198" xfId="149"/>
    <cellStyle name="xl199" xfId="150"/>
    <cellStyle name="xl200" xfId="151"/>
    <cellStyle name="xl201" xfId="152"/>
    <cellStyle name="xl202" xfId="153"/>
    <cellStyle name="xl203" xfId="154"/>
    <cellStyle name="xl204" xfId="155"/>
    <cellStyle name="xl21" xfId="156"/>
    <cellStyle name="xl22" xfId="157"/>
    <cellStyle name="xl23" xfId="158"/>
    <cellStyle name="xl24" xfId="159"/>
    <cellStyle name="xl25" xfId="160"/>
    <cellStyle name="xl26" xfId="161"/>
    <cellStyle name="xl27" xfId="162"/>
    <cellStyle name="xl28" xfId="163"/>
    <cellStyle name="xl29" xfId="164"/>
    <cellStyle name="xl30" xfId="165"/>
    <cellStyle name="xl31" xfId="166"/>
    <cellStyle name="xl32" xfId="167"/>
    <cellStyle name="xl33" xfId="168"/>
    <cellStyle name="xl34" xfId="169"/>
    <cellStyle name="xl34 2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6 2" xfId="183"/>
    <cellStyle name="xl47" xfId="184"/>
    <cellStyle name="xl47 2" xfId="185"/>
    <cellStyle name="xl48" xfId="186"/>
    <cellStyle name="xl48 2" xfId="187"/>
    <cellStyle name="xl49" xfId="188"/>
    <cellStyle name="xl49 2" xfId="189"/>
    <cellStyle name="xl50" xfId="190"/>
    <cellStyle name="xl50 2" xfId="191"/>
    <cellStyle name="xl51" xfId="192"/>
    <cellStyle name="xl51 2" xfId="193"/>
    <cellStyle name="xl52" xfId="194"/>
    <cellStyle name="xl52 2" xfId="195"/>
    <cellStyle name="xl53" xfId="196"/>
    <cellStyle name="xl53 2" xfId="197"/>
    <cellStyle name="xl54" xfId="198"/>
    <cellStyle name="xl54 2" xfId="199"/>
    <cellStyle name="xl55" xfId="200"/>
    <cellStyle name="xl56" xfId="201"/>
    <cellStyle name="xl56 2" xfId="202"/>
    <cellStyle name="xl57" xfId="203"/>
    <cellStyle name="xl57 2" xfId="204"/>
    <cellStyle name="xl58" xfId="205"/>
    <cellStyle name="xl58 2" xfId="206"/>
    <cellStyle name="xl59" xfId="207"/>
    <cellStyle name="xl60" xfId="208"/>
    <cellStyle name="xl61" xfId="209"/>
    <cellStyle name="xl62" xfId="210"/>
    <cellStyle name="xl63" xfId="211"/>
    <cellStyle name="xl64" xfId="212"/>
    <cellStyle name="xl65" xfId="213"/>
    <cellStyle name="xl66" xfId="214"/>
    <cellStyle name="xl67" xfId="215"/>
    <cellStyle name="xl68" xfId="216"/>
    <cellStyle name="xl69" xfId="217"/>
    <cellStyle name="xl70" xfId="218"/>
    <cellStyle name="xl71" xfId="219"/>
    <cellStyle name="xl72" xfId="220"/>
    <cellStyle name="xl73" xfId="221"/>
    <cellStyle name="xl74" xfId="222"/>
    <cellStyle name="xl75" xfId="223"/>
    <cellStyle name="xl76" xfId="224"/>
    <cellStyle name="xl76 2" xfId="225"/>
    <cellStyle name="xl77" xfId="226"/>
    <cellStyle name="xl78" xfId="227"/>
    <cellStyle name="xl78 2" xfId="228"/>
    <cellStyle name="xl79" xfId="229"/>
    <cellStyle name="xl79 2" xfId="230"/>
    <cellStyle name="xl80" xfId="231"/>
    <cellStyle name="xl80 2" xfId="232"/>
    <cellStyle name="xl81" xfId="233"/>
    <cellStyle name="xl82" xfId="234"/>
    <cellStyle name="xl82 2" xfId="235"/>
    <cellStyle name="xl83" xfId="236"/>
    <cellStyle name="xl83 2" xfId="237"/>
    <cellStyle name="xl84" xfId="238"/>
    <cellStyle name="xl84 2" xfId="239"/>
    <cellStyle name="xl85" xfId="240"/>
    <cellStyle name="xl85 2" xfId="241"/>
    <cellStyle name="xl86" xfId="242"/>
    <cellStyle name="xl86 2" xfId="243"/>
    <cellStyle name="xl87" xfId="244"/>
    <cellStyle name="xl88" xfId="245"/>
    <cellStyle name="xl89" xfId="246"/>
    <cellStyle name="xl90" xfId="247"/>
    <cellStyle name="xl91" xfId="248"/>
    <cellStyle name="xl92" xfId="249"/>
    <cellStyle name="xl93" xfId="250"/>
    <cellStyle name="xl94" xfId="251"/>
    <cellStyle name="xl95" xfId="252"/>
    <cellStyle name="xl96" xfId="253"/>
    <cellStyle name="xl97" xfId="254"/>
    <cellStyle name="xl98" xfId="255"/>
    <cellStyle name="xl99" xfId="256"/>
    <cellStyle name="Акцент1 2" xfId="257"/>
    <cellStyle name="Акцент1 3" xfId="258"/>
    <cellStyle name="Акцент2 2" xfId="259"/>
    <cellStyle name="Акцент2 3" xfId="260"/>
    <cellStyle name="Акцент3 2" xfId="261"/>
    <cellStyle name="Акцент3 3" xfId="262"/>
    <cellStyle name="Акцент4 2" xfId="263"/>
    <cellStyle name="Акцент4 3" xfId="264"/>
    <cellStyle name="Акцент5 2" xfId="265"/>
    <cellStyle name="Акцент5 3" xfId="266"/>
    <cellStyle name="Акцент6 2" xfId="267"/>
    <cellStyle name="Акцент6 3" xfId="268"/>
    <cellStyle name="Ввод  2" xfId="269"/>
    <cellStyle name="Ввод  3" xfId="270"/>
    <cellStyle name="Вывод 2" xfId="271"/>
    <cellStyle name="Вывод 3" xfId="272"/>
    <cellStyle name="Вычисление 2" xfId="273"/>
    <cellStyle name="Вычисление 3" xfId="274"/>
    <cellStyle name="Данные (редактируемые)" xfId="6"/>
    <cellStyle name="Данные (редактируемые) 10" xfId="275"/>
    <cellStyle name="Данные (редактируемые) 11" xfId="276"/>
    <cellStyle name="Данные (редактируемые) 12" xfId="277"/>
    <cellStyle name="Данные (редактируемые) 13" xfId="278"/>
    <cellStyle name="Данные (редактируемые) 14" xfId="279"/>
    <cellStyle name="Данные (редактируемые) 15" xfId="280"/>
    <cellStyle name="Данные (редактируемые) 16" xfId="281"/>
    <cellStyle name="Данные (редактируемые) 17" xfId="282"/>
    <cellStyle name="Данные (редактируемые) 18" xfId="283"/>
    <cellStyle name="Данные (редактируемые) 19" xfId="284"/>
    <cellStyle name="Данные (редактируемые) 2" xfId="285"/>
    <cellStyle name="Данные (редактируемые) 2 10" xfId="286"/>
    <cellStyle name="Данные (редактируемые) 2 11" xfId="287"/>
    <cellStyle name="Данные (редактируемые) 2 12" xfId="288"/>
    <cellStyle name="Данные (редактируемые) 2 13" xfId="289"/>
    <cellStyle name="Данные (редактируемые) 2 14" xfId="290"/>
    <cellStyle name="Данные (редактируемые) 2 15" xfId="291"/>
    <cellStyle name="Данные (редактируемые) 2 16" xfId="292"/>
    <cellStyle name="Данные (редактируемые) 2 17" xfId="293"/>
    <cellStyle name="Данные (редактируемые) 2 18" xfId="294"/>
    <cellStyle name="Данные (редактируемые) 2 19" xfId="295"/>
    <cellStyle name="Данные (редактируемые) 2 2" xfId="296"/>
    <cellStyle name="Данные (редактируемые) 2 2 10" xfId="297"/>
    <cellStyle name="Данные (редактируемые) 2 2 11" xfId="298"/>
    <cellStyle name="Данные (редактируемые) 2 2 12" xfId="299"/>
    <cellStyle name="Данные (редактируемые) 2 2 13" xfId="300"/>
    <cellStyle name="Данные (редактируемые) 2 2 14" xfId="301"/>
    <cellStyle name="Данные (редактируемые) 2 2 15" xfId="302"/>
    <cellStyle name="Данные (редактируемые) 2 2 16" xfId="303"/>
    <cellStyle name="Данные (редактируемые) 2 2 17" xfId="304"/>
    <cellStyle name="Данные (редактируемые) 2 2 18" xfId="305"/>
    <cellStyle name="Данные (редактируемые) 2 2 19" xfId="306"/>
    <cellStyle name="Данные (редактируемые) 2 2 2" xfId="307"/>
    <cellStyle name="Данные (редактируемые) 2 2 2 10" xfId="308"/>
    <cellStyle name="Данные (редактируемые) 2 2 2 11" xfId="309"/>
    <cellStyle name="Данные (редактируемые) 2 2 2 12" xfId="310"/>
    <cellStyle name="Данные (редактируемые) 2 2 2 13" xfId="311"/>
    <cellStyle name="Данные (редактируемые) 2 2 2 14" xfId="312"/>
    <cellStyle name="Данные (редактируемые) 2 2 2 2" xfId="313"/>
    <cellStyle name="Данные (редактируемые) 2 2 2 3" xfId="314"/>
    <cellStyle name="Данные (редактируемые) 2 2 2 4" xfId="315"/>
    <cellStyle name="Данные (редактируемые) 2 2 2 5" xfId="316"/>
    <cellStyle name="Данные (редактируемые) 2 2 2 6" xfId="317"/>
    <cellStyle name="Данные (редактируемые) 2 2 2 7" xfId="318"/>
    <cellStyle name="Данные (редактируемые) 2 2 2 8" xfId="319"/>
    <cellStyle name="Данные (редактируемые) 2 2 2 9" xfId="320"/>
    <cellStyle name="Данные (редактируемые) 2 2 20" xfId="321"/>
    <cellStyle name="Данные (редактируемые) 2 2 21" xfId="322"/>
    <cellStyle name="Данные (редактируемые) 2 2 22" xfId="323"/>
    <cellStyle name="Данные (редактируемые) 2 2 3" xfId="324"/>
    <cellStyle name="Данные (редактируемые) 2 2 4" xfId="325"/>
    <cellStyle name="Данные (редактируемые) 2 2 5" xfId="326"/>
    <cellStyle name="Данные (редактируемые) 2 2 6" xfId="327"/>
    <cellStyle name="Данные (редактируемые) 2 2 7" xfId="328"/>
    <cellStyle name="Данные (редактируемые) 2 2 8" xfId="329"/>
    <cellStyle name="Данные (редактируемые) 2 2 9" xfId="330"/>
    <cellStyle name="Данные (редактируемые) 2 20" xfId="331"/>
    <cellStyle name="Данные (редактируемые) 2 21" xfId="332"/>
    <cellStyle name="Данные (редактируемые) 2 22" xfId="333"/>
    <cellStyle name="Данные (редактируемые) 2 23" xfId="334"/>
    <cellStyle name="Данные (редактируемые) 2 24" xfId="335"/>
    <cellStyle name="Данные (редактируемые) 2 25" xfId="336"/>
    <cellStyle name="Данные (редактируемые) 2 26" xfId="337"/>
    <cellStyle name="Данные (редактируемые) 2 27" xfId="338"/>
    <cellStyle name="Данные (редактируемые) 2 28" xfId="339"/>
    <cellStyle name="Данные (редактируемые) 2 29" xfId="340"/>
    <cellStyle name="Данные (редактируемые) 2 3" xfId="341"/>
    <cellStyle name="Данные (редактируемые) 2 30" xfId="342"/>
    <cellStyle name="Данные (редактируемые) 2 31" xfId="343"/>
    <cellStyle name="Данные (редактируемые) 2 32" xfId="344"/>
    <cellStyle name="Данные (редактируемые) 2 33" xfId="345"/>
    <cellStyle name="Данные (редактируемые) 2 34" xfId="346"/>
    <cellStyle name="Данные (редактируемые) 2 35" xfId="347"/>
    <cellStyle name="Данные (редактируемые) 2 36" xfId="348"/>
    <cellStyle name="Данные (редактируемые) 2 37" xfId="349"/>
    <cellStyle name="Данные (редактируемые) 2 38" xfId="350"/>
    <cellStyle name="Данные (редактируемые) 2 39" xfId="351"/>
    <cellStyle name="Данные (редактируемые) 2 4" xfId="352"/>
    <cellStyle name="Данные (редактируемые) 2 40" xfId="353"/>
    <cellStyle name="Данные (редактируемые) 2 41" xfId="354"/>
    <cellStyle name="Данные (редактируемые) 2 42" xfId="355"/>
    <cellStyle name="Данные (редактируемые) 2 43" xfId="356"/>
    <cellStyle name="Данные (редактируемые) 2 44" xfId="357"/>
    <cellStyle name="Данные (редактируемые) 2 44 2" xfId="358"/>
    <cellStyle name="Данные (редактируемые) 2 44 3" xfId="359"/>
    <cellStyle name="Данные (редактируемые) 2 44 4" xfId="360"/>
    <cellStyle name="Данные (редактируемые) 2 44 5" xfId="361"/>
    <cellStyle name="Данные (редактируемые) 2 44 6" xfId="362"/>
    <cellStyle name="Данные (редактируемые) 2 44 7" xfId="363"/>
    <cellStyle name="Данные (редактируемые) 2 44 8" xfId="364"/>
    <cellStyle name="Данные (редактируемые) 2 44 9" xfId="365"/>
    <cellStyle name="Данные (редактируемые) 2 45" xfId="366"/>
    <cellStyle name="Данные (редактируемые) 2 46" xfId="367"/>
    <cellStyle name="Данные (редактируемые) 2 47" xfId="368"/>
    <cellStyle name="Данные (редактируемые) 2 48" xfId="369"/>
    <cellStyle name="Данные (редактируемые) 2 49" xfId="370"/>
    <cellStyle name="Данные (редактируемые) 2 5" xfId="371"/>
    <cellStyle name="Данные (редактируемые) 2 50" xfId="372"/>
    <cellStyle name="Данные (редактируемые) 2 51" xfId="373"/>
    <cellStyle name="Данные (редактируемые) 2 52" xfId="374"/>
    <cellStyle name="Данные (редактируемые) 2 53" xfId="375"/>
    <cellStyle name="Данные (редактируемые) 2 54" xfId="376"/>
    <cellStyle name="Данные (редактируемые) 2 55" xfId="377"/>
    <cellStyle name="Данные (редактируемые) 2 56" xfId="378"/>
    <cellStyle name="Данные (редактируемые) 2 57" xfId="379"/>
    <cellStyle name="Данные (редактируемые) 2 58" xfId="380"/>
    <cellStyle name="Данные (редактируемые) 2 59" xfId="381"/>
    <cellStyle name="Данные (редактируемые) 2 6" xfId="382"/>
    <cellStyle name="Данные (редактируемые) 2 60" xfId="383"/>
    <cellStyle name="Данные (редактируемые) 2 61" xfId="384"/>
    <cellStyle name="Данные (редактируемые) 2 62" xfId="385"/>
    <cellStyle name="Данные (редактируемые) 2 63" xfId="386"/>
    <cellStyle name="Данные (редактируемые) 2 64" xfId="387"/>
    <cellStyle name="Данные (редактируемые) 2 65" xfId="388"/>
    <cellStyle name="Данные (редактируемые) 2 66" xfId="389"/>
    <cellStyle name="Данные (редактируемые) 2 7" xfId="390"/>
    <cellStyle name="Данные (редактируемые) 2 8" xfId="391"/>
    <cellStyle name="Данные (редактируемые) 2 9" xfId="392"/>
    <cellStyle name="Данные (редактируемые) 20" xfId="393"/>
    <cellStyle name="Данные (редактируемые) 21" xfId="394"/>
    <cellStyle name="Данные (редактируемые) 22" xfId="395"/>
    <cellStyle name="Данные (редактируемые) 23" xfId="396"/>
    <cellStyle name="Данные (редактируемые) 24" xfId="397"/>
    <cellStyle name="Данные (редактируемые) 25" xfId="398"/>
    <cellStyle name="Данные (редактируемые) 26" xfId="399"/>
    <cellStyle name="Данные (редактируемые) 27" xfId="400"/>
    <cellStyle name="Данные (редактируемые) 28" xfId="401"/>
    <cellStyle name="Данные (редактируемые) 29" xfId="402"/>
    <cellStyle name="Данные (редактируемые) 3" xfId="403"/>
    <cellStyle name="Данные (редактируемые) 3 10" xfId="404"/>
    <cellStyle name="Данные (редактируемые) 3 11" xfId="405"/>
    <cellStyle name="Данные (редактируемые) 3 12" xfId="406"/>
    <cellStyle name="Данные (редактируемые) 3 13" xfId="407"/>
    <cellStyle name="Данные (редактируемые) 3 14" xfId="408"/>
    <cellStyle name="Данные (редактируемые) 3 2" xfId="409"/>
    <cellStyle name="Данные (редактируемые) 3 3" xfId="410"/>
    <cellStyle name="Данные (редактируемые) 3 4" xfId="411"/>
    <cellStyle name="Данные (редактируемые) 3 5" xfId="412"/>
    <cellStyle name="Данные (редактируемые) 3 6" xfId="413"/>
    <cellStyle name="Данные (редактируемые) 3 7" xfId="414"/>
    <cellStyle name="Данные (редактируемые) 3 8" xfId="415"/>
    <cellStyle name="Данные (редактируемые) 3 9" xfId="416"/>
    <cellStyle name="Данные (редактируемые) 30" xfId="417"/>
    <cellStyle name="Данные (редактируемые) 31" xfId="418"/>
    <cellStyle name="Данные (редактируемые) 32" xfId="419"/>
    <cellStyle name="Данные (редактируемые) 33" xfId="420"/>
    <cellStyle name="Данные (редактируемые) 34" xfId="421"/>
    <cellStyle name="Данные (редактируемые) 35" xfId="422"/>
    <cellStyle name="Данные (редактируемые) 36" xfId="423"/>
    <cellStyle name="Данные (редактируемые) 37" xfId="424"/>
    <cellStyle name="Данные (редактируемые) 38" xfId="425"/>
    <cellStyle name="Данные (редактируемые) 39" xfId="426"/>
    <cellStyle name="Данные (редактируемые) 4" xfId="427"/>
    <cellStyle name="Данные (редактируемые) 4 10" xfId="428"/>
    <cellStyle name="Данные (редактируемые) 4 2" xfId="429"/>
    <cellStyle name="Данные (редактируемые) 4 2 2" xfId="430"/>
    <cellStyle name="Данные (редактируемые) 4 2 3" xfId="431"/>
    <cellStyle name="Данные (редактируемые) 4 2 4" xfId="432"/>
    <cellStyle name="Данные (редактируемые) 4 2 5" xfId="433"/>
    <cellStyle name="Данные (редактируемые) 4 2 6" xfId="434"/>
    <cellStyle name="Данные (редактируемые) 4 3" xfId="435"/>
    <cellStyle name="Данные (редактируемые) 4 4" xfId="436"/>
    <cellStyle name="Данные (редактируемые) 4 5" xfId="437"/>
    <cellStyle name="Данные (редактируемые) 4 6" xfId="438"/>
    <cellStyle name="Данные (редактируемые) 4 7" xfId="439"/>
    <cellStyle name="Данные (редактируемые) 4 8" xfId="440"/>
    <cellStyle name="Данные (редактируемые) 4 9" xfId="441"/>
    <cellStyle name="Данные (редактируемые) 40" xfId="442"/>
    <cellStyle name="Данные (редактируемые) 41" xfId="443"/>
    <cellStyle name="Данные (редактируемые) 42" xfId="444"/>
    <cellStyle name="Данные (редактируемые) 43" xfId="445"/>
    <cellStyle name="Данные (редактируемые) 44" xfId="446"/>
    <cellStyle name="Данные (редактируемые) 45" xfId="447"/>
    <cellStyle name="Данные (редактируемые) 46" xfId="448"/>
    <cellStyle name="Данные (редактируемые) 47" xfId="449"/>
    <cellStyle name="Данные (редактируемые) 47 2" xfId="450"/>
    <cellStyle name="Данные (редактируемые) 47 3" xfId="451"/>
    <cellStyle name="Данные (редактируемые) 47 4" xfId="452"/>
    <cellStyle name="Данные (редактируемые) 47 5" xfId="453"/>
    <cellStyle name="Данные (редактируемые) 47 6" xfId="454"/>
    <cellStyle name="Данные (редактируемые) 47 7" xfId="455"/>
    <cellStyle name="Данные (редактируемые) 47 8" xfId="456"/>
    <cellStyle name="Данные (редактируемые) 47 9" xfId="457"/>
    <cellStyle name="Данные (редактируемые) 48" xfId="458"/>
    <cellStyle name="Данные (редактируемые) 49" xfId="459"/>
    <cellStyle name="Данные (редактируемые) 5" xfId="460"/>
    <cellStyle name="Данные (редактируемые) 5 10" xfId="461"/>
    <cellStyle name="Данные (редактируемые) 5 2" xfId="462"/>
    <cellStyle name="Данные (редактируемые) 5 2 2" xfId="463"/>
    <cellStyle name="Данные (редактируемые) 5 2 3" xfId="464"/>
    <cellStyle name="Данные (редактируемые) 5 2 4" xfId="465"/>
    <cellStyle name="Данные (редактируемые) 5 2 5" xfId="466"/>
    <cellStyle name="Данные (редактируемые) 5 2 6" xfId="467"/>
    <cellStyle name="Данные (редактируемые) 5 3" xfId="468"/>
    <cellStyle name="Данные (редактируемые) 5 4" xfId="469"/>
    <cellStyle name="Данные (редактируемые) 5 5" xfId="470"/>
    <cellStyle name="Данные (редактируемые) 5 6" xfId="471"/>
    <cellStyle name="Данные (редактируемые) 5 7" xfId="472"/>
    <cellStyle name="Данные (редактируемые) 5 8" xfId="473"/>
    <cellStyle name="Данные (редактируемые) 5 9" xfId="474"/>
    <cellStyle name="Данные (редактируемые) 50" xfId="475"/>
    <cellStyle name="Данные (редактируемые) 51" xfId="476"/>
    <cellStyle name="Данные (редактируемые) 52" xfId="477"/>
    <cellStyle name="Данные (редактируемые) 53" xfId="478"/>
    <cellStyle name="Данные (редактируемые) 54" xfId="479"/>
    <cellStyle name="Данные (редактируемые) 55" xfId="480"/>
    <cellStyle name="Данные (редактируемые) 56" xfId="481"/>
    <cellStyle name="Данные (редактируемые) 57" xfId="482"/>
    <cellStyle name="Данные (редактируемые) 58" xfId="483"/>
    <cellStyle name="Данные (редактируемые) 59" xfId="484"/>
    <cellStyle name="Данные (редактируемые) 6" xfId="485"/>
    <cellStyle name="Данные (редактируемые) 6 10" xfId="486"/>
    <cellStyle name="Данные (редактируемые) 6 2" xfId="487"/>
    <cellStyle name="Данные (редактируемые) 6 2 2" xfId="488"/>
    <cellStyle name="Данные (редактируемые) 6 2 3" xfId="489"/>
    <cellStyle name="Данные (редактируемые) 6 2 4" xfId="490"/>
    <cellStyle name="Данные (редактируемые) 6 2 5" xfId="491"/>
    <cellStyle name="Данные (редактируемые) 6 2 6" xfId="492"/>
    <cellStyle name="Данные (редактируемые) 6 3" xfId="493"/>
    <cellStyle name="Данные (редактируемые) 6 4" xfId="494"/>
    <cellStyle name="Данные (редактируемые) 6 5" xfId="495"/>
    <cellStyle name="Данные (редактируемые) 6 6" xfId="496"/>
    <cellStyle name="Данные (редактируемые) 6 7" xfId="497"/>
    <cellStyle name="Данные (редактируемые) 6 8" xfId="498"/>
    <cellStyle name="Данные (редактируемые) 6 9" xfId="499"/>
    <cellStyle name="Данные (редактируемые) 60" xfId="500"/>
    <cellStyle name="Данные (редактируемые) 61" xfId="501"/>
    <cellStyle name="Данные (редактируемые) 62" xfId="502"/>
    <cellStyle name="Данные (редактируемые) 63" xfId="503"/>
    <cellStyle name="Данные (редактируемые) 64" xfId="504"/>
    <cellStyle name="Данные (редактируемые) 65" xfId="505"/>
    <cellStyle name="Данные (редактируемые) 66" xfId="506"/>
    <cellStyle name="Данные (редактируемые) 67" xfId="507"/>
    <cellStyle name="Данные (редактируемые) 68" xfId="508"/>
    <cellStyle name="Данные (редактируемые) 69" xfId="509"/>
    <cellStyle name="Данные (редактируемые) 69 2" xfId="510"/>
    <cellStyle name="Данные (редактируемые) 69 2 2" xfId="511"/>
    <cellStyle name="Данные (редактируемые) 69 2 3" xfId="512"/>
    <cellStyle name="Данные (редактируемые) 69 2 4" xfId="513"/>
    <cellStyle name="Данные (редактируемые) 69 3" xfId="514"/>
    <cellStyle name="Данные (редактируемые) 69 3 2" xfId="515"/>
    <cellStyle name="Данные (редактируемые) 69 3 3" xfId="516"/>
    <cellStyle name="Данные (редактируемые) 69 3 4" xfId="517"/>
    <cellStyle name="Данные (редактируемые) 69 4" xfId="518"/>
    <cellStyle name="Данные (редактируемые) 69 4 2" xfId="519"/>
    <cellStyle name="Данные (редактируемые) 69 4 3" xfId="520"/>
    <cellStyle name="Данные (редактируемые) 69 4 4" xfId="521"/>
    <cellStyle name="Данные (редактируемые) 69 5" xfId="522"/>
    <cellStyle name="Данные (редактируемые) 69 5 2" xfId="523"/>
    <cellStyle name="Данные (редактируемые) 69 5 3" xfId="524"/>
    <cellStyle name="Данные (редактируемые) 69 5 4" xfId="525"/>
    <cellStyle name="Данные (редактируемые) 69 6" xfId="526"/>
    <cellStyle name="Данные (редактируемые) 69 6 2" xfId="527"/>
    <cellStyle name="Данные (редактируемые) 69 6 3" xfId="528"/>
    <cellStyle name="Данные (редактируемые) 69 6 4" xfId="529"/>
    <cellStyle name="Данные (редактируемые) 7" xfId="530"/>
    <cellStyle name="Данные (редактируемые) 7 10" xfId="531"/>
    <cellStyle name="Данные (редактируемые) 7 10 2" xfId="532"/>
    <cellStyle name="Данные (редактируемые) 7 10 3" xfId="533"/>
    <cellStyle name="Данные (редактируемые) 7 10 4" xfId="534"/>
    <cellStyle name="Данные (редактируемые) 7 2" xfId="535"/>
    <cellStyle name="Данные (редактируемые) 7 2 2" xfId="536"/>
    <cellStyle name="Данные (редактируемые) 7 2 3" xfId="537"/>
    <cellStyle name="Данные (редактируемые) 7 2 4" xfId="538"/>
    <cellStyle name="Данные (редактируемые) 7 2 5" xfId="539"/>
    <cellStyle name="Данные (редактируемые) 7 2 6" xfId="540"/>
    <cellStyle name="Данные (редактируемые) 7 2 7" xfId="541"/>
    <cellStyle name="Данные (редактируемые) 7 2 8" xfId="542"/>
    <cellStyle name="Данные (редактируемые) 7 2 9" xfId="543"/>
    <cellStyle name="Данные (редактируемые) 7 3" xfId="544"/>
    <cellStyle name="Данные (редактируемые) 7 4" xfId="545"/>
    <cellStyle name="Данные (редактируемые) 7 5" xfId="546"/>
    <cellStyle name="Данные (редактируемые) 7 6" xfId="547"/>
    <cellStyle name="Данные (редактируемые) 7 7" xfId="548"/>
    <cellStyle name="Данные (редактируемые) 7 7 2" xfId="549"/>
    <cellStyle name="Данные (редактируемые) 7 7 3" xfId="550"/>
    <cellStyle name="Данные (редактируемые) 7 7 4" xfId="551"/>
    <cellStyle name="Данные (редактируемые) 7 8" xfId="552"/>
    <cellStyle name="Данные (редактируемые) 7 8 2" xfId="553"/>
    <cellStyle name="Данные (редактируемые) 7 8 3" xfId="554"/>
    <cellStyle name="Данные (редактируемые) 7 8 4" xfId="555"/>
    <cellStyle name="Данные (редактируемые) 7 9" xfId="556"/>
    <cellStyle name="Данные (редактируемые) 7 9 2" xfId="557"/>
    <cellStyle name="Данные (редактируемые) 7 9 3" xfId="558"/>
    <cellStyle name="Данные (редактируемые) 7 9 4" xfId="559"/>
    <cellStyle name="Данные (редактируемые) 70" xfId="560"/>
    <cellStyle name="Данные (редактируемые) 70 2" xfId="561"/>
    <cellStyle name="Данные (редактируемые) 70 3" xfId="562"/>
    <cellStyle name="Данные (редактируемые) 70 4" xfId="563"/>
    <cellStyle name="Данные (редактируемые) 71" xfId="564"/>
    <cellStyle name="Данные (редактируемые) 71 2" xfId="565"/>
    <cellStyle name="Данные (редактируемые) 71 3" xfId="566"/>
    <cellStyle name="Данные (редактируемые) 71 4" xfId="567"/>
    <cellStyle name="Данные (редактируемые) 72" xfId="568"/>
    <cellStyle name="Данные (редактируемые) 72 2" xfId="569"/>
    <cellStyle name="Данные (редактируемые) 72 3" xfId="570"/>
    <cellStyle name="Данные (редактируемые) 72 4" xfId="571"/>
    <cellStyle name="Данные (редактируемые) 73" xfId="572"/>
    <cellStyle name="Данные (редактируемые) 74" xfId="573"/>
    <cellStyle name="Данные (редактируемые) 75" xfId="574"/>
    <cellStyle name="Данные (редактируемые) 76" xfId="575"/>
    <cellStyle name="Данные (редактируемые) 77" xfId="576"/>
    <cellStyle name="Данные (редактируемые) 77 2" xfId="577"/>
    <cellStyle name="Данные (редактируемые) 77 3" xfId="578"/>
    <cellStyle name="Данные (редактируемые) 77 4" xfId="579"/>
    <cellStyle name="Данные (редактируемые) 78" xfId="580"/>
    <cellStyle name="Данные (редактируемые) 78 2" xfId="581"/>
    <cellStyle name="Данные (редактируемые) 78 3" xfId="582"/>
    <cellStyle name="Данные (редактируемые) 78 4" xfId="583"/>
    <cellStyle name="Данные (редактируемые) 79" xfId="584"/>
    <cellStyle name="Данные (редактируемые) 79 2" xfId="585"/>
    <cellStyle name="Данные (редактируемые) 79 3" xfId="586"/>
    <cellStyle name="Данные (редактируемые) 79 4" xfId="587"/>
    <cellStyle name="Данные (редактируемые) 8" xfId="588"/>
    <cellStyle name="Данные (редактируемые) 80" xfId="589"/>
    <cellStyle name="Данные (редактируемые) 80 2" xfId="590"/>
    <cellStyle name="Данные (редактируемые) 80 3" xfId="591"/>
    <cellStyle name="Данные (редактируемые) 80 4" xfId="592"/>
    <cellStyle name="Данные (редактируемые) 81" xfId="593"/>
    <cellStyle name="Данные (редактируемые) 81 2" xfId="594"/>
    <cellStyle name="Данные (редактируемые) 81 3" xfId="595"/>
    <cellStyle name="Данные (редактируемые) 81 4" xfId="596"/>
    <cellStyle name="Данные (редактируемые) 82" xfId="597"/>
    <cellStyle name="Данные (редактируемые) 82 2" xfId="598"/>
    <cellStyle name="Данные (редактируемые) 82 3" xfId="599"/>
    <cellStyle name="Данные (редактируемые) 82 4" xfId="600"/>
    <cellStyle name="Данные (редактируемые) 83" xfId="601"/>
    <cellStyle name="Данные (редактируемые) 84" xfId="602"/>
    <cellStyle name="Данные (редактируемые) 85" xfId="603"/>
    <cellStyle name="Данные (редактируемые) 86" xfId="604"/>
    <cellStyle name="Данные (редактируемые) 87" xfId="605"/>
    <cellStyle name="Данные (редактируемые) 88" xfId="606"/>
    <cellStyle name="Данные (редактируемые) 89" xfId="607"/>
    <cellStyle name="Данные (редактируемые) 9" xfId="608"/>
    <cellStyle name="Данные (редактируемые) 90" xfId="609"/>
    <cellStyle name="Данные (редактируемые) 91" xfId="610"/>
    <cellStyle name="Данные (редактируемые) 92" xfId="611"/>
    <cellStyle name="Данные (редактируемые) 93" xfId="612"/>
    <cellStyle name="Данные (редактируемые) 94" xfId="613"/>
    <cellStyle name="Данные (редактируемые) 95" xfId="614"/>
    <cellStyle name="Данные (только для чтения)" xfId="7"/>
    <cellStyle name="Данные (только для чтения) 10" xfId="615"/>
    <cellStyle name="Данные (только для чтения) 11" xfId="616"/>
    <cellStyle name="Данные (только для чтения) 12" xfId="617"/>
    <cellStyle name="Данные (только для чтения) 13" xfId="618"/>
    <cellStyle name="Данные (только для чтения) 14" xfId="619"/>
    <cellStyle name="Данные (только для чтения) 15" xfId="620"/>
    <cellStyle name="Данные (только для чтения) 16" xfId="621"/>
    <cellStyle name="Данные (только для чтения) 17" xfId="622"/>
    <cellStyle name="Данные (только для чтения) 18" xfId="623"/>
    <cellStyle name="Данные (только для чтения) 19" xfId="624"/>
    <cellStyle name="Данные (только для чтения) 2" xfId="625"/>
    <cellStyle name="Данные (только для чтения) 2 10" xfId="626"/>
    <cellStyle name="Данные (только для чтения) 2 11" xfId="627"/>
    <cellStyle name="Данные (только для чтения) 2 12" xfId="628"/>
    <cellStyle name="Данные (только для чтения) 2 13" xfId="629"/>
    <cellStyle name="Данные (только для чтения) 2 14" xfId="630"/>
    <cellStyle name="Данные (только для чтения) 2 15" xfId="631"/>
    <cellStyle name="Данные (только для чтения) 2 16" xfId="632"/>
    <cellStyle name="Данные (только для чтения) 2 17" xfId="633"/>
    <cellStyle name="Данные (только для чтения) 2 18" xfId="634"/>
    <cellStyle name="Данные (только для чтения) 2 19" xfId="635"/>
    <cellStyle name="Данные (только для чтения) 2 2" xfId="636"/>
    <cellStyle name="Данные (только для чтения) 2 20" xfId="637"/>
    <cellStyle name="Данные (только для чтения) 2 21" xfId="638"/>
    <cellStyle name="Данные (только для чтения) 2 3" xfId="639"/>
    <cellStyle name="Данные (только для чтения) 2 4" xfId="640"/>
    <cellStyle name="Данные (только для чтения) 2 5" xfId="641"/>
    <cellStyle name="Данные (только для чтения) 2 6" xfId="642"/>
    <cellStyle name="Данные (только для чтения) 2 7" xfId="643"/>
    <cellStyle name="Данные (только для чтения) 2 8" xfId="644"/>
    <cellStyle name="Данные (только для чтения) 2 9" xfId="645"/>
    <cellStyle name="Данные (только для чтения) 20" xfId="646"/>
    <cellStyle name="Данные (только для чтения) 21" xfId="647"/>
    <cellStyle name="Данные (только для чтения) 22" xfId="648"/>
    <cellStyle name="Данные (только для чтения) 23" xfId="649"/>
    <cellStyle name="Данные (только для чтения) 24" xfId="650"/>
    <cellStyle name="Данные (только для чтения) 25" xfId="651"/>
    <cellStyle name="Данные (только для чтения) 26" xfId="652"/>
    <cellStyle name="Данные (только для чтения) 27" xfId="653"/>
    <cellStyle name="Данные (только для чтения) 28" xfId="654"/>
    <cellStyle name="Данные (только для чтения) 29" xfId="655"/>
    <cellStyle name="Данные (только для чтения) 3" xfId="656"/>
    <cellStyle name="Данные (только для чтения) 3 10" xfId="657"/>
    <cellStyle name="Данные (только для чтения) 3 10 2" xfId="658"/>
    <cellStyle name="Данные (только для чтения) 3 10 3" xfId="659"/>
    <cellStyle name="Данные (только для чтения) 3 10 4" xfId="660"/>
    <cellStyle name="Данные (только для чтения) 3 2" xfId="661"/>
    <cellStyle name="Данные (только для чтения) 3 2 2" xfId="662"/>
    <cellStyle name="Данные (только для чтения) 3 2 3" xfId="663"/>
    <cellStyle name="Данные (только для чтения) 3 2 4" xfId="664"/>
    <cellStyle name="Данные (только для чтения) 3 2 5" xfId="665"/>
    <cellStyle name="Данные (только для чтения) 3 2 6" xfId="666"/>
    <cellStyle name="Данные (только для чтения) 3 2 7" xfId="667"/>
    <cellStyle name="Данные (только для чтения) 3 2 8" xfId="668"/>
    <cellStyle name="Данные (только для чтения) 3 2 9" xfId="669"/>
    <cellStyle name="Данные (только для чтения) 3 3" xfId="670"/>
    <cellStyle name="Данные (только для чтения) 3 4" xfId="671"/>
    <cellStyle name="Данные (только для чтения) 3 5" xfId="672"/>
    <cellStyle name="Данные (только для чтения) 3 6" xfId="673"/>
    <cellStyle name="Данные (только для чтения) 3 7" xfId="674"/>
    <cellStyle name="Данные (только для чтения) 3 7 2" xfId="675"/>
    <cellStyle name="Данные (только для чтения) 3 7 3" xfId="676"/>
    <cellStyle name="Данные (только для чтения) 3 7 4" xfId="677"/>
    <cellStyle name="Данные (только для чтения) 3 8" xfId="678"/>
    <cellStyle name="Данные (только для чтения) 3 8 2" xfId="679"/>
    <cellStyle name="Данные (только для чтения) 3 8 3" xfId="680"/>
    <cellStyle name="Данные (только для чтения) 3 8 4" xfId="681"/>
    <cellStyle name="Данные (только для чтения) 3 9" xfId="682"/>
    <cellStyle name="Данные (только для чтения) 3 9 2" xfId="683"/>
    <cellStyle name="Данные (только для чтения) 3 9 3" xfId="684"/>
    <cellStyle name="Данные (только для чтения) 3 9 4" xfId="685"/>
    <cellStyle name="Данные (только для чтения) 30" xfId="686"/>
    <cellStyle name="Данные (только для чтения) 31" xfId="687"/>
    <cellStyle name="Данные (только для чтения) 32" xfId="688"/>
    <cellStyle name="Данные (только для чтения) 33" xfId="689"/>
    <cellStyle name="Данные (только для чтения) 34" xfId="690"/>
    <cellStyle name="Данные (только для чтения) 35" xfId="691"/>
    <cellStyle name="Данные (только для чтения) 36" xfId="692"/>
    <cellStyle name="Данные (только для чтения) 37" xfId="693"/>
    <cellStyle name="Данные (только для чтения) 38" xfId="694"/>
    <cellStyle name="Данные (только для чтения) 39" xfId="695"/>
    <cellStyle name="Данные (только для чтения) 4" xfId="696"/>
    <cellStyle name="Данные (только для чтения) 40" xfId="697"/>
    <cellStyle name="Данные (только для чтения) 41" xfId="698"/>
    <cellStyle name="Данные (только для чтения) 42" xfId="699"/>
    <cellStyle name="Данные (только для чтения) 43" xfId="700"/>
    <cellStyle name="Данные (только для чтения) 44" xfId="701"/>
    <cellStyle name="Данные (только для чтения) 45" xfId="702"/>
    <cellStyle name="Данные (только для чтения) 46" xfId="703"/>
    <cellStyle name="Данные (только для чтения) 47" xfId="704"/>
    <cellStyle name="Данные (только для чтения) 48" xfId="705"/>
    <cellStyle name="Данные (только для чтения) 49" xfId="706"/>
    <cellStyle name="Данные (только для чтения) 5" xfId="707"/>
    <cellStyle name="Данные (только для чтения) 50" xfId="708"/>
    <cellStyle name="Данные (только для чтения) 51" xfId="709"/>
    <cellStyle name="Данные (только для чтения) 52" xfId="710"/>
    <cellStyle name="Данные (только для чтения) 53" xfId="711"/>
    <cellStyle name="Данные (только для чтения) 54" xfId="712"/>
    <cellStyle name="Данные (только для чтения) 55" xfId="713"/>
    <cellStyle name="Данные (только для чтения) 56" xfId="714"/>
    <cellStyle name="Данные (только для чтения) 57" xfId="715"/>
    <cellStyle name="Данные (только для чтения) 58" xfId="716"/>
    <cellStyle name="Данные (только для чтения) 59" xfId="717"/>
    <cellStyle name="Данные (только для чтения) 6" xfId="718"/>
    <cellStyle name="Данные (только для чтения) 60" xfId="719"/>
    <cellStyle name="Данные (только для чтения) 61" xfId="720"/>
    <cellStyle name="Данные (только для чтения) 62" xfId="721"/>
    <cellStyle name="Данные (только для чтения) 63" xfId="722"/>
    <cellStyle name="Данные (только для чтения) 64" xfId="723"/>
    <cellStyle name="Данные (только для чтения) 65" xfId="724"/>
    <cellStyle name="Данные (только для чтения) 65 2" xfId="725"/>
    <cellStyle name="Данные (только для чтения) 65 2 2" xfId="726"/>
    <cellStyle name="Данные (только для чтения) 65 2 3" xfId="727"/>
    <cellStyle name="Данные (только для чтения) 65 2 4" xfId="728"/>
    <cellStyle name="Данные (только для чтения) 65 3" xfId="729"/>
    <cellStyle name="Данные (только для чтения) 65 3 2" xfId="730"/>
    <cellStyle name="Данные (только для чтения) 65 3 3" xfId="731"/>
    <cellStyle name="Данные (только для чтения) 65 3 4" xfId="732"/>
    <cellStyle name="Данные (только для чтения) 65 4" xfId="733"/>
    <cellStyle name="Данные (только для чтения) 65 4 2" xfId="734"/>
    <cellStyle name="Данные (только для чтения) 65 4 3" xfId="735"/>
    <cellStyle name="Данные (только для чтения) 65 4 4" xfId="736"/>
    <cellStyle name="Данные (только для чтения) 65 5" xfId="737"/>
    <cellStyle name="Данные (только для чтения) 65 5 2" xfId="738"/>
    <cellStyle name="Данные (только для чтения) 65 5 3" xfId="739"/>
    <cellStyle name="Данные (только для чтения) 65 5 4" xfId="740"/>
    <cellStyle name="Данные (только для чтения) 65 6" xfId="741"/>
    <cellStyle name="Данные (только для чтения) 65 6 2" xfId="742"/>
    <cellStyle name="Данные (только для чтения) 65 6 3" xfId="743"/>
    <cellStyle name="Данные (только для чтения) 65 6 4" xfId="744"/>
    <cellStyle name="Данные (только для чтения) 66" xfId="745"/>
    <cellStyle name="Данные (только для чтения) 66 2" xfId="746"/>
    <cellStyle name="Данные (только для чтения) 66 3" xfId="747"/>
    <cellStyle name="Данные (только для чтения) 66 4" xfId="748"/>
    <cellStyle name="Данные (только для чтения) 67" xfId="749"/>
    <cellStyle name="Данные (только для чтения) 67 2" xfId="750"/>
    <cellStyle name="Данные (только для чтения) 67 3" xfId="751"/>
    <cellStyle name="Данные (только для чтения) 67 4" xfId="752"/>
    <cellStyle name="Данные (только для чтения) 68" xfId="753"/>
    <cellStyle name="Данные (только для чтения) 68 2" xfId="754"/>
    <cellStyle name="Данные (только для чтения) 68 3" xfId="755"/>
    <cellStyle name="Данные (только для чтения) 68 4" xfId="756"/>
    <cellStyle name="Данные (только для чтения) 69" xfId="757"/>
    <cellStyle name="Данные (только для чтения) 7" xfId="758"/>
    <cellStyle name="Данные (только для чтения) 70" xfId="759"/>
    <cellStyle name="Данные (только для чтения) 71" xfId="760"/>
    <cellStyle name="Данные (только для чтения) 72" xfId="761"/>
    <cellStyle name="Данные (только для чтения) 73" xfId="762"/>
    <cellStyle name="Данные (только для чтения) 73 2" xfId="763"/>
    <cellStyle name="Данные (только для чтения) 73 3" xfId="764"/>
    <cellStyle name="Данные (только для чтения) 73 4" xfId="765"/>
    <cellStyle name="Данные (только для чтения) 74" xfId="766"/>
    <cellStyle name="Данные (только для чтения) 74 2" xfId="767"/>
    <cellStyle name="Данные (только для чтения) 74 3" xfId="768"/>
    <cellStyle name="Данные (только для чтения) 74 4" xfId="769"/>
    <cellStyle name="Данные (только для чтения) 75" xfId="770"/>
    <cellStyle name="Данные (только для чтения) 75 2" xfId="771"/>
    <cellStyle name="Данные (только для чтения) 75 3" xfId="772"/>
    <cellStyle name="Данные (только для чтения) 75 4" xfId="773"/>
    <cellStyle name="Данные (только для чтения) 76" xfId="774"/>
    <cellStyle name="Данные (только для чтения) 76 2" xfId="775"/>
    <cellStyle name="Данные (только для чтения) 76 3" xfId="776"/>
    <cellStyle name="Данные (только для чтения) 76 4" xfId="777"/>
    <cellStyle name="Данные (только для чтения) 77" xfId="778"/>
    <cellStyle name="Данные (только для чтения) 77 2" xfId="779"/>
    <cellStyle name="Данные (только для чтения) 77 3" xfId="780"/>
    <cellStyle name="Данные (только для чтения) 77 4" xfId="781"/>
    <cellStyle name="Данные (только для чтения) 78" xfId="782"/>
    <cellStyle name="Данные (только для чтения) 78 2" xfId="783"/>
    <cellStyle name="Данные (только для чтения) 78 3" xfId="784"/>
    <cellStyle name="Данные (только для чтения) 78 4" xfId="785"/>
    <cellStyle name="Данные (только для чтения) 79" xfId="786"/>
    <cellStyle name="Данные (только для чтения) 8" xfId="787"/>
    <cellStyle name="Данные (только для чтения) 80" xfId="788"/>
    <cellStyle name="Данные (только для чтения) 81" xfId="789"/>
    <cellStyle name="Данные (только для чтения) 82" xfId="790"/>
    <cellStyle name="Данные (только для чтения) 82 10" xfId="791"/>
    <cellStyle name="Данные (только для чтения) 82 11" xfId="792"/>
    <cellStyle name="Данные (только для чтения) 82 2" xfId="793"/>
    <cellStyle name="Данные (только для чтения) 82 3" xfId="794"/>
    <cellStyle name="Данные (только для чтения) 82 4" xfId="795"/>
    <cellStyle name="Данные (только для чтения) 82 5" xfId="796"/>
    <cellStyle name="Данные (только для чтения) 82 6" xfId="797"/>
    <cellStyle name="Данные (только для чтения) 82 7" xfId="798"/>
    <cellStyle name="Данные (только для чтения) 82 8" xfId="799"/>
    <cellStyle name="Данные (только для чтения) 82 9" xfId="800"/>
    <cellStyle name="Данные (только для чтения) 83" xfId="801"/>
    <cellStyle name="Данные (только для чтения) 84" xfId="802"/>
    <cellStyle name="Данные (только для чтения) 85" xfId="803"/>
    <cellStyle name="Данные (только для чтения) 86" xfId="804"/>
    <cellStyle name="Данные (только для чтения) 87" xfId="805"/>
    <cellStyle name="Данные (только для чтения) 88" xfId="806"/>
    <cellStyle name="Данные (только для чтения) 89" xfId="807"/>
    <cellStyle name="Данные (только для чтения) 9" xfId="808"/>
    <cellStyle name="Данные (только для чтения) 90" xfId="809"/>
    <cellStyle name="Данные для удаления" xfId="810"/>
    <cellStyle name="Данные для удаления 10" xfId="811"/>
    <cellStyle name="Данные для удаления 11" xfId="812"/>
    <cellStyle name="Данные для удаления 12" xfId="813"/>
    <cellStyle name="Данные для удаления 13" xfId="814"/>
    <cellStyle name="Данные для удаления 14" xfId="815"/>
    <cellStyle name="Данные для удаления 15" xfId="816"/>
    <cellStyle name="Данные для удаления 16" xfId="817"/>
    <cellStyle name="Данные для удаления 17" xfId="818"/>
    <cellStyle name="Данные для удаления 18" xfId="819"/>
    <cellStyle name="Данные для удаления 19" xfId="820"/>
    <cellStyle name="Данные для удаления 2" xfId="821"/>
    <cellStyle name="Данные для удаления 2 10" xfId="822"/>
    <cellStyle name="Данные для удаления 2 11" xfId="823"/>
    <cellStyle name="Данные для удаления 2 12" xfId="824"/>
    <cellStyle name="Данные для удаления 2 13" xfId="825"/>
    <cellStyle name="Данные для удаления 2 14" xfId="826"/>
    <cellStyle name="Данные для удаления 2 15" xfId="827"/>
    <cellStyle name="Данные для удаления 2 15 2" xfId="828"/>
    <cellStyle name="Данные для удаления 2 15 3" xfId="829"/>
    <cellStyle name="Данные для удаления 2 15 4" xfId="830"/>
    <cellStyle name="Данные для удаления 2 15 5" xfId="831"/>
    <cellStyle name="Данные для удаления 2 15 6" xfId="832"/>
    <cellStyle name="Данные для удаления 2 15 7" xfId="833"/>
    <cellStyle name="Данные для удаления 2 15 8" xfId="834"/>
    <cellStyle name="Данные для удаления 2 15 9" xfId="835"/>
    <cellStyle name="Данные для удаления 2 16" xfId="836"/>
    <cellStyle name="Данные для удаления 2 17" xfId="837"/>
    <cellStyle name="Данные для удаления 2 18" xfId="838"/>
    <cellStyle name="Данные для удаления 2 19" xfId="839"/>
    <cellStyle name="Данные для удаления 2 19 2" xfId="840"/>
    <cellStyle name="Данные для удаления 2 19 3" xfId="841"/>
    <cellStyle name="Данные для удаления 2 19 4" xfId="842"/>
    <cellStyle name="Данные для удаления 2 2" xfId="843"/>
    <cellStyle name="Данные для удаления 2 2 10" xfId="844"/>
    <cellStyle name="Данные для удаления 2 2 2" xfId="845"/>
    <cellStyle name="Данные для удаления 2 2 2 2" xfId="846"/>
    <cellStyle name="Данные для удаления 2 2 2 3" xfId="847"/>
    <cellStyle name="Данные для удаления 2 2 2 4" xfId="848"/>
    <cellStyle name="Данные для удаления 2 2 2 5" xfId="849"/>
    <cellStyle name="Данные для удаления 2 2 2 6" xfId="850"/>
    <cellStyle name="Данные для удаления 2 2 3" xfId="851"/>
    <cellStyle name="Данные для удаления 2 2 4" xfId="852"/>
    <cellStyle name="Данные для удаления 2 2 5" xfId="853"/>
    <cellStyle name="Данные для удаления 2 2 6" xfId="854"/>
    <cellStyle name="Данные для удаления 2 2 7" xfId="855"/>
    <cellStyle name="Данные для удаления 2 2 8" xfId="856"/>
    <cellStyle name="Данные для удаления 2 2 9" xfId="857"/>
    <cellStyle name="Данные для удаления 2 20" xfId="858"/>
    <cellStyle name="Данные для удаления 2 20 2" xfId="859"/>
    <cellStyle name="Данные для удаления 2 20 3" xfId="860"/>
    <cellStyle name="Данные для удаления 2 20 4" xfId="861"/>
    <cellStyle name="Данные для удаления 2 21" xfId="862"/>
    <cellStyle name="Данные для удаления 2 21 2" xfId="863"/>
    <cellStyle name="Данные для удаления 2 21 3" xfId="864"/>
    <cellStyle name="Данные для удаления 2 21 4" xfId="865"/>
    <cellStyle name="Данные для удаления 2 22" xfId="866"/>
    <cellStyle name="Данные для удаления 2 22 2" xfId="867"/>
    <cellStyle name="Данные для удаления 2 22 3" xfId="868"/>
    <cellStyle name="Данные для удаления 2 22 4" xfId="869"/>
    <cellStyle name="Данные для удаления 2 3" xfId="870"/>
    <cellStyle name="Данные для удаления 2 4" xfId="871"/>
    <cellStyle name="Данные для удаления 2 5" xfId="872"/>
    <cellStyle name="Данные для удаления 2 6" xfId="873"/>
    <cellStyle name="Данные для удаления 2 7" xfId="874"/>
    <cellStyle name="Данные для удаления 2 8" xfId="875"/>
    <cellStyle name="Данные для удаления 2 9" xfId="876"/>
    <cellStyle name="Данные для удаления 20" xfId="877"/>
    <cellStyle name="Данные для удаления 21" xfId="878"/>
    <cellStyle name="Данные для удаления 22" xfId="879"/>
    <cellStyle name="Данные для удаления 23" xfId="880"/>
    <cellStyle name="Данные для удаления 24" xfId="881"/>
    <cellStyle name="Данные для удаления 25" xfId="882"/>
    <cellStyle name="Данные для удаления 26" xfId="883"/>
    <cellStyle name="Данные для удаления 27" xfId="884"/>
    <cellStyle name="Данные для удаления 28" xfId="885"/>
    <cellStyle name="Данные для удаления 29" xfId="886"/>
    <cellStyle name="Данные для удаления 3" xfId="887"/>
    <cellStyle name="Данные для удаления 30" xfId="888"/>
    <cellStyle name="Данные для удаления 31" xfId="889"/>
    <cellStyle name="Данные для удаления 32" xfId="890"/>
    <cellStyle name="Данные для удаления 33" xfId="891"/>
    <cellStyle name="Данные для удаления 34" xfId="892"/>
    <cellStyle name="Данные для удаления 35" xfId="893"/>
    <cellStyle name="Данные для удаления 36" xfId="894"/>
    <cellStyle name="Данные для удаления 37" xfId="895"/>
    <cellStyle name="Данные для удаления 38" xfId="896"/>
    <cellStyle name="Данные для удаления 39" xfId="897"/>
    <cellStyle name="Данные для удаления 4" xfId="898"/>
    <cellStyle name="Данные для удаления 40" xfId="899"/>
    <cellStyle name="Данные для удаления 41" xfId="900"/>
    <cellStyle name="Данные для удаления 42" xfId="901"/>
    <cellStyle name="Данные для удаления 43" xfId="902"/>
    <cellStyle name="Данные для удаления 44" xfId="903"/>
    <cellStyle name="Данные для удаления 45" xfId="904"/>
    <cellStyle name="Данные для удаления 45 2" xfId="905"/>
    <cellStyle name="Данные для удаления 45 3" xfId="906"/>
    <cellStyle name="Данные для удаления 45 4" xfId="907"/>
    <cellStyle name="Данные для удаления 45 5" xfId="908"/>
    <cellStyle name="Данные для удаления 45 6" xfId="909"/>
    <cellStyle name="Данные для удаления 45 7" xfId="910"/>
    <cellStyle name="Данные для удаления 45 8" xfId="911"/>
    <cellStyle name="Данные для удаления 45 9" xfId="912"/>
    <cellStyle name="Данные для удаления 46" xfId="913"/>
    <cellStyle name="Данные для удаления 47" xfId="914"/>
    <cellStyle name="Данные для удаления 48" xfId="915"/>
    <cellStyle name="Данные для удаления 49" xfId="916"/>
    <cellStyle name="Данные для удаления 5" xfId="917"/>
    <cellStyle name="Данные для удаления 50" xfId="918"/>
    <cellStyle name="Данные для удаления 51" xfId="919"/>
    <cellStyle name="Данные для удаления 52" xfId="920"/>
    <cellStyle name="Данные для удаления 53" xfId="921"/>
    <cellStyle name="Данные для удаления 54" xfId="922"/>
    <cellStyle name="Данные для удаления 55" xfId="923"/>
    <cellStyle name="Данные для удаления 56" xfId="924"/>
    <cellStyle name="Данные для удаления 57" xfId="925"/>
    <cellStyle name="Данные для удаления 58" xfId="926"/>
    <cellStyle name="Данные для удаления 59" xfId="927"/>
    <cellStyle name="Данные для удаления 6" xfId="928"/>
    <cellStyle name="Данные для удаления 60" xfId="929"/>
    <cellStyle name="Данные для удаления 61" xfId="930"/>
    <cellStyle name="Данные для удаления 62" xfId="931"/>
    <cellStyle name="Данные для удаления 63" xfId="932"/>
    <cellStyle name="Данные для удаления 64" xfId="933"/>
    <cellStyle name="Данные для удаления 65" xfId="934"/>
    <cellStyle name="Данные для удаления 66" xfId="935"/>
    <cellStyle name="Данные для удаления 67" xfId="936"/>
    <cellStyle name="Данные для удаления 67 2" xfId="937"/>
    <cellStyle name="Данные для удаления 67 2 2" xfId="938"/>
    <cellStyle name="Данные для удаления 67 2 3" xfId="939"/>
    <cellStyle name="Данные для удаления 67 2 4" xfId="940"/>
    <cellStyle name="Данные для удаления 67 3" xfId="941"/>
    <cellStyle name="Данные для удаления 67 3 2" xfId="942"/>
    <cellStyle name="Данные для удаления 67 3 3" xfId="943"/>
    <cellStyle name="Данные для удаления 67 3 4" xfId="944"/>
    <cellStyle name="Данные для удаления 67 4" xfId="945"/>
    <cellStyle name="Данные для удаления 67 4 2" xfId="946"/>
    <cellStyle name="Данные для удаления 67 4 3" xfId="947"/>
    <cellStyle name="Данные для удаления 67 4 4" xfId="948"/>
    <cellStyle name="Данные для удаления 67 5" xfId="949"/>
    <cellStyle name="Данные для удаления 67 5 2" xfId="950"/>
    <cellStyle name="Данные для удаления 67 5 3" xfId="951"/>
    <cellStyle name="Данные для удаления 67 5 4" xfId="952"/>
    <cellStyle name="Данные для удаления 67 6" xfId="953"/>
    <cellStyle name="Данные для удаления 67 6 2" xfId="954"/>
    <cellStyle name="Данные для удаления 67 6 3" xfId="955"/>
    <cellStyle name="Данные для удаления 67 6 4" xfId="956"/>
    <cellStyle name="Данные для удаления 68" xfId="957"/>
    <cellStyle name="Данные для удаления 68 2" xfId="958"/>
    <cellStyle name="Данные для удаления 68 3" xfId="959"/>
    <cellStyle name="Данные для удаления 68 4" xfId="960"/>
    <cellStyle name="Данные для удаления 69" xfId="961"/>
    <cellStyle name="Данные для удаления 69 2" xfId="962"/>
    <cellStyle name="Данные для удаления 69 3" xfId="963"/>
    <cellStyle name="Данные для удаления 69 4" xfId="964"/>
    <cellStyle name="Данные для удаления 7" xfId="965"/>
    <cellStyle name="Данные для удаления 70" xfId="966"/>
    <cellStyle name="Данные для удаления 70 2" xfId="967"/>
    <cellStyle name="Данные для удаления 70 3" xfId="968"/>
    <cellStyle name="Данные для удаления 70 4" xfId="969"/>
    <cellStyle name="Данные для удаления 71" xfId="970"/>
    <cellStyle name="Данные для удаления 72" xfId="971"/>
    <cellStyle name="Данные для удаления 73" xfId="972"/>
    <cellStyle name="Данные для удаления 74" xfId="973"/>
    <cellStyle name="Данные для удаления 75" xfId="974"/>
    <cellStyle name="Данные для удаления 75 2" xfId="975"/>
    <cellStyle name="Данные для удаления 75 3" xfId="976"/>
    <cellStyle name="Данные для удаления 75 4" xfId="977"/>
    <cellStyle name="Данные для удаления 76" xfId="978"/>
    <cellStyle name="Данные для удаления 76 2" xfId="979"/>
    <cellStyle name="Данные для удаления 76 3" xfId="980"/>
    <cellStyle name="Данные для удаления 76 4" xfId="981"/>
    <cellStyle name="Данные для удаления 77" xfId="982"/>
    <cellStyle name="Данные для удаления 77 2" xfId="983"/>
    <cellStyle name="Данные для удаления 77 3" xfId="984"/>
    <cellStyle name="Данные для удаления 77 4" xfId="985"/>
    <cellStyle name="Данные для удаления 78" xfId="986"/>
    <cellStyle name="Данные для удаления 78 2" xfId="987"/>
    <cellStyle name="Данные для удаления 78 3" xfId="988"/>
    <cellStyle name="Данные для удаления 78 4" xfId="989"/>
    <cellStyle name="Данные для удаления 79" xfId="990"/>
    <cellStyle name="Данные для удаления 79 2" xfId="991"/>
    <cellStyle name="Данные для удаления 79 3" xfId="992"/>
    <cellStyle name="Данные для удаления 79 4" xfId="993"/>
    <cellStyle name="Данные для удаления 8" xfId="994"/>
    <cellStyle name="Данные для удаления 80" xfId="995"/>
    <cellStyle name="Данные для удаления 80 2" xfId="996"/>
    <cellStyle name="Данные для удаления 80 3" xfId="997"/>
    <cellStyle name="Данные для удаления 80 4" xfId="998"/>
    <cellStyle name="Данные для удаления 81" xfId="999"/>
    <cellStyle name="Данные для удаления 82" xfId="1000"/>
    <cellStyle name="Данные для удаления 83" xfId="1001"/>
    <cellStyle name="Данные для удаления 9" xfId="1002"/>
    <cellStyle name="Заголовки полей" xfId="1003"/>
    <cellStyle name="Заголовки полей [печать]" xfId="1004"/>
    <cellStyle name="Заголовки полей [печать] 10" xfId="1005"/>
    <cellStyle name="Заголовки полей [печать] 10 2" xfId="1006"/>
    <cellStyle name="Заголовки полей [печать] 10 3" xfId="1007"/>
    <cellStyle name="Заголовки полей [печать] 10 4" xfId="1008"/>
    <cellStyle name="Заголовки полей [печать] 10 5" xfId="1009"/>
    <cellStyle name="Заголовки полей [печать] 10 6" xfId="1010"/>
    <cellStyle name="Заголовки полей [печать] 11" xfId="1011"/>
    <cellStyle name="Заголовки полей [печать] 12" xfId="1012"/>
    <cellStyle name="Заголовки полей [печать] 13" xfId="1013"/>
    <cellStyle name="Заголовки полей [печать] 14" xfId="1014"/>
    <cellStyle name="Заголовки полей [печать] 15" xfId="1015"/>
    <cellStyle name="Заголовки полей [печать] 16" xfId="1016"/>
    <cellStyle name="Заголовки полей [печать] 17" xfId="1017"/>
    <cellStyle name="Заголовки полей [печать] 2" xfId="1018"/>
    <cellStyle name="Заголовки полей [печать] 2 10" xfId="1019"/>
    <cellStyle name="Заголовки полей [печать] 2 2" xfId="1020"/>
    <cellStyle name="Заголовки полей [печать] 2 2 2" xfId="1021"/>
    <cellStyle name="Заголовки полей [печать] 2 2 3" xfId="1022"/>
    <cellStyle name="Заголовки полей [печать] 2 2 4" xfId="1023"/>
    <cellStyle name="Заголовки полей [печать] 2 2 5" xfId="1024"/>
    <cellStyle name="Заголовки полей [печать] 2 2 6" xfId="1025"/>
    <cellStyle name="Заголовки полей [печать] 2 3" xfId="1026"/>
    <cellStyle name="Заголовки полей [печать] 2 4" xfId="1027"/>
    <cellStyle name="Заголовки полей [печать] 2 5" xfId="1028"/>
    <cellStyle name="Заголовки полей [печать] 2 6" xfId="1029"/>
    <cellStyle name="Заголовки полей [печать] 2 7" xfId="1030"/>
    <cellStyle name="Заголовки полей [печать] 2 8" xfId="1031"/>
    <cellStyle name="Заголовки полей [печать] 2 9" xfId="1032"/>
    <cellStyle name="Заголовки полей [печать] 3" xfId="1033"/>
    <cellStyle name="Заголовки полей [печать] 4" xfId="1034"/>
    <cellStyle name="Заголовки полей [печать] 5" xfId="1035"/>
    <cellStyle name="Заголовки полей [печать] 6" xfId="1036"/>
    <cellStyle name="Заголовки полей [печать] 7" xfId="1037"/>
    <cellStyle name="Заголовки полей [печать] 8" xfId="1038"/>
    <cellStyle name="Заголовки полей [печать] 9" xfId="1039"/>
    <cellStyle name="Заголовки полей 10" xfId="1040"/>
    <cellStyle name="Заголовки полей 11" xfId="1041"/>
    <cellStyle name="Заголовки полей 12" xfId="1042"/>
    <cellStyle name="Заголовки полей 13" xfId="1043"/>
    <cellStyle name="Заголовки полей 14" xfId="1044"/>
    <cellStyle name="Заголовки полей 15" xfId="1045"/>
    <cellStyle name="Заголовки полей 16" xfId="1046"/>
    <cellStyle name="Заголовки полей 17" xfId="1047"/>
    <cellStyle name="Заголовки полей 18" xfId="1048"/>
    <cellStyle name="Заголовки полей 19" xfId="1049"/>
    <cellStyle name="Заголовки полей 2" xfId="1050"/>
    <cellStyle name="Заголовки полей 20" xfId="1051"/>
    <cellStyle name="Заголовки полей 21" xfId="1052"/>
    <cellStyle name="Заголовки полей 22" xfId="1053"/>
    <cellStyle name="Заголовки полей 23" xfId="1054"/>
    <cellStyle name="Заголовки полей 24" xfId="1055"/>
    <cellStyle name="Заголовки полей 25" xfId="1056"/>
    <cellStyle name="Заголовки полей 26" xfId="1057"/>
    <cellStyle name="Заголовки полей 27" xfId="1058"/>
    <cellStyle name="Заголовки полей 28" xfId="1059"/>
    <cellStyle name="Заголовки полей 29" xfId="1060"/>
    <cellStyle name="Заголовки полей 3" xfId="1061"/>
    <cellStyle name="Заголовки полей 3 10" xfId="1062"/>
    <cellStyle name="Заголовки полей 3 10 2" xfId="1063"/>
    <cellStyle name="Заголовки полей 3 10 3" xfId="1064"/>
    <cellStyle name="Заголовки полей 3 10 4" xfId="1065"/>
    <cellStyle name="Заголовки полей 3 2" xfId="1066"/>
    <cellStyle name="Заголовки полей 3 2 2" xfId="1067"/>
    <cellStyle name="Заголовки полей 3 2 3" xfId="1068"/>
    <cellStyle name="Заголовки полей 3 2 4" xfId="1069"/>
    <cellStyle name="Заголовки полей 3 2 5" xfId="1070"/>
    <cellStyle name="Заголовки полей 3 2 6" xfId="1071"/>
    <cellStyle name="Заголовки полей 3 2 7" xfId="1072"/>
    <cellStyle name="Заголовки полей 3 2 8" xfId="1073"/>
    <cellStyle name="Заголовки полей 3 2 9" xfId="1074"/>
    <cellStyle name="Заголовки полей 3 3" xfId="1075"/>
    <cellStyle name="Заголовки полей 3 4" xfId="1076"/>
    <cellStyle name="Заголовки полей 3 5" xfId="1077"/>
    <cellStyle name="Заголовки полей 3 6" xfId="1078"/>
    <cellStyle name="Заголовки полей 3 7" xfId="1079"/>
    <cellStyle name="Заголовки полей 3 7 2" xfId="1080"/>
    <cellStyle name="Заголовки полей 3 7 3" xfId="1081"/>
    <cellStyle name="Заголовки полей 3 7 4" xfId="1082"/>
    <cellStyle name="Заголовки полей 3 8" xfId="1083"/>
    <cellStyle name="Заголовки полей 3 8 2" xfId="1084"/>
    <cellStyle name="Заголовки полей 3 8 3" xfId="1085"/>
    <cellStyle name="Заголовки полей 3 8 4" xfId="1086"/>
    <cellStyle name="Заголовки полей 3 9" xfId="1087"/>
    <cellStyle name="Заголовки полей 3 9 2" xfId="1088"/>
    <cellStyle name="Заголовки полей 3 9 3" xfId="1089"/>
    <cellStyle name="Заголовки полей 3 9 4" xfId="1090"/>
    <cellStyle name="Заголовки полей 30" xfId="1091"/>
    <cellStyle name="Заголовки полей 31" xfId="1092"/>
    <cellStyle name="Заголовки полей 32" xfId="1093"/>
    <cellStyle name="Заголовки полей 33" xfId="1094"/>
    <cellStyle name="Заголовки полей 34" xfId="1095"/>
    <cellStyle name="Заголовки полей 35" xfId="1096"/>
    <cellStyle name="Заголовки полей 36" xfId="1097"/>
    <cellStyle name="Заголовки полей 37" xfId="1098"/>
    <cellStyle name="Заголовки полей 38" xfId="1099"/>
    <cellStyle name="Заголовки полей 39" xfId="1100"/>
    <cellStyle name="Заголовки полей 4" xfId="1101"/>
    <cellStyle name="Заголовки полей 40" xfId="1102"/>
    <cellStyle name="Заголовки полей 41" xfId="1103"/>
    <cellStyle name="Заголовки полей 42" xfId="1104"/>
    <cellStyle name="Заголовки полей 43" xfId="1105"/>
    <cellStyle name="Заголовки полей 44" xfId="1106"/>
    <cellStyle name="Заголовки полей 45" xfId="1107"/>
    <cellStyle name="Заголовки полей 46" xfId="1108"/>
    <cellStyle name="Заголовки полей 47" xfId="1109"/>
    <cellStyle name="Заголовки полей 48" xfId="1110"/>
    <cellStyle name="Заголовки полей 49" xfId="1111"/>
    <cellStyle name="Заголовки полей 5" xfId="1112"/>
    <cellStyle name="Заголовки полей 50" xfId="1113"/>
    <cellStyle name="Заголовки полей 51" xfId="1114"/>
    <cellStyle name="Заголовки полей 52" xfId="1115"/>
    <cellStyle name="Заголовки полей 53" xfId="1116"/>
    <cellStyle name="Заголовки полей 54" xfId="1117"/>
    <cellStyle name="Заголовки полей 55" xfId="1118"/>
    <cellStyle name="Заголовки полей 56" xfId="1119"/>
    <cellStyle name="Заголовки полей 57" xfId="1120"/>
    <cellStyle name="Заголовки полей 58" xfId="1121"/>
    <cellStyle name="Заголовки полей 59" xfId="1122"/>
    <cellStyle name="Заголовки полей 6" xfId="1123"/>
    <cellStyle name="Заголовки полей 60" xfId="1124"/>
    <cellStyle name="Заголовки полей 61" xfId="1125"/>
    <cellStyle name="Заголовки полей 62" xfId="1126"/>
    <cellStyle name="Заголовки полей 63" xfId="1127"/>
    <cellStyle name="Заголовки полей 64" xfId="1128"/>
    <cellStyle name="Заголовки полей 65" xfId="1129"/>
    <cellStyle name="Заголовки полей 66" xfId="1130"/>
    <cellStyle name="Заголовки полей 67" xfId="1131"/>
    <cellStyle name="Заголовки полей 68" xfId="1132"/>
    <cellStyle name="Заголовки полей 69" xfId="1133"/>
    <cellStyle name="Заголовки полей 7" xfId="1134"/>
    <cellStyle name="Заголовки полей 70" xfId="1135"/>
    <cellStyle name="Заголовки полей 71" xfId="1136"/>
    <cellStyle name="Заголовки полей 72" xfId="1137"/>
    <cellStyle name="Заголовки полей 73" xfId="1138"/>
    <cellStyle name="Заголовки полей 74" xfId="1139"/>
    <cellStyle name="Заголовки полей 75" xfId="1140"/>
    <cellStyle name="Заголовки полей 76" xfId="1141"/>
    <cellStyle name="Заголовки полей 77" xfId="1142"/>
    <cellStyle name="Заголовки полей 78" xfId="1143"/>
    <cellStyle name="Заголовки полей 79" xfId="1144"/>
    <cellStyle name="Заголовки полей 79 2" xfId="1145"/>
    <cellStyle name="Заголовки полей 79 2 2" xfId="1146"/>
    <cellStyle name="Заголовки полей 79 2 3" xfId="1147"/>
    <cellStyle name="Заголовки полей 79 2 4" xfId="1148"/>
    <cellStyle name="Заголовки полей 79 3" xfId="1149"/>
    <cellStyle name="Заголовки полей 79 3 2" xfId="1150"/>
    <cellStyle name="Заголовки полей 79 3 3" xfId="1151"/>
    <cellStyle name="Заголовки полей 79 3 4" xfId="1152"/>
    <cellStyle name="Заголовки полей 79 4" xfId="1153"/>
    <cellStyle name="Заголовки полей 79 4 2" xfId="1154"/>
    <cellStyle name="Заголовки полей 79 4 3" xfId="1155"/>
    <cellStyle name="Заголовки полей 79 4 4" xfId="1156"/>
    <cellStyle name="Заголовки полей 79 5" xfId="1157"/>
    <cellStyle name="Заголовки полей 79 5 2" xfId="1158"/>
    <cellStyle name="Заголовки полей 79 5 3" xfId="1159"/>
    <cellStyle name="Заголовки полей 79 5 4" xfId="1160"/>
    <cellStyle name="Заголовки полей 79 6" xfId="1161"/>
    <cellStyle name="Заголовки полей 79 6 2" xfId="1162"/>
    <cellStyle name="Заголовки полей 79 6 3" xfId="1163"/>
    <cellStyle name="Заголовки полей 79 6 4" xfId="1164"/>
    <cellStyle name="Заголовки полей 8" xfId="1165"/>
    <cellStyle name="Заголовки полей 80" xfId="1166"/>
    <cellStyle name="Заголовки полей 80 2" xfId="1167"/>
    <cellStyle name="Заголовки полей 80 3" xfId="1168"/>
    <cellStyle name="Заголовки полей 80 4" xfId="1169"/>
    <cellStyle name="Заголовки полей 81" xfId="1170"/>
    <cellStyle name="Заголовки полей 81 2" xfId="1171"/>
    <cellStyle name="Заголовки полей 81 3" xfId="1172"/>
    <cellStyle name="Заголовки полей 81 4" xfId="1173"/>
    <cellStyle name="Заголовки полей 82" xfId="1174"/>
    <cellStyle name="Заголовки полей 82 2" xfId="1175"/>
    <cellStyle name="Заголовки полей 82 3" xfId="1176"/>
    <cellStyle name="Заголовки полей 82 4" xfId="1177"/>
    <cellStyle name="Заголовки полей 83" xfId="1178"/>
    <cellStyle name="Заголовки полей 84" xfId="1179"/>
    <cellStyle name="Заголовки полей 85" xfId="1180"/>
    <cellStyle name="Заголовки полей 86" xfId="1181"/>
    <cellStyle name="Заголовки полей 87" xfId="1182"/>
    <cellStyle name="Заголовки полей 87 2" xfId="1183"/>
    <cellStyle name="Заголовки полей 87 3" xfId="1184"/>
    <cellStyle name="Заголовки полей 87 4" xfId="1185"/>
    <cellStyle name="Заголовки полей 88" xfId="1186"/>
    <cellStyle name="Заголовки полей 88 2" xfId="1187"/>
    <cellStyle name="Заголовки полей 88 3" xfId="1188"/>
    <cellStyle name="Заголовки полей 88 4" xfId="1189"/>
    <cellStyle name="Заголовки полей 89" xfId="1190"/>
    <cellStyle name="Заголовки полей 89 2" xfId="1191"/>
    <cellStyle name="Заголовки полей 89 3" xfId="1192"/>
    <cellStyle name="Заголовки полей 89 4" xfId="1193"/>
    <cellStyle name="Заголовки полей 9" xfId="1194"/>
    <cellStyle name="Заголовки полей 90" xfId="1195"/>
    <cellStyle name="Заголовки полей 90 2" xfId="1196"/>
    <cellStyle name="Заголовки полей 90 3" xfId="1197"/>
    <cellStyle name="Заголовки полей 90 4" xfId="1198"/>
    <cellStyle name="Заголовки полей 91" xfId="1199"/>
    <cellStyle name="Заголовки полей 91 2" xfId="1200"/>
    <cellStyle name="Заголовки полей 91 3" xfId="1201"/>
    <cellStyle name="Заголовки полей 91 4" xfId="1202"/>
    <cellStyle name="Заголовки полей 92" xfId="1203"/>
    <cellStyle name="Заголовки полей 92 2" xfId="1204"/>
    <cellStyle name="Заголовки полей 92 3" xfId="1205"/>
    <cellStyle name="Заголовки полей 92 4" xfId="1206"/>
    <cellStyle name="Заголовки полей 93" xfId="1207"/>
    <cellStyle name="Заголовки полей 94" xfId="1208"/>
    <cellStyle name="Заголовки полей 95" xfId="1209"/>
    <cellStyle name="Заголовок 1 2" xfId="1210"/>
    <cellStyle name="Заголовок 2 2" xfId="1211"/>
    <cellStyle name="Заголовок 3 2" xfId="1212"/>
    <cellStyle name="Заголовок 4 2" xfId="1213"/>
    <cellStyle name="Заголовок меры" xfId="1214"/>
    <cellStyle name="Заголовок меры 10" xfId="1215"/>
    <cellStyle name="Заголовок меры 11" xfId="1216"/>
    <cellStyle name="Заголовок меры 12" xfId="1217"/>
    <cellStyle name="Заголовок меры 13" xfId="1218"/>
    <cellStyle name="Заголовок меры 14" xfId="1219"/>
    <cellStyle name="Заголовок меры 15" xfId="1220"/>
    <cellStyle name="Заголовок меры 16" xfId="1221"/>
    <cellStyle name="Заголовок меры 17" xfId="1222"/>
    <cellStyle name="Заголовок меры 18" xfId="1223"/>
    <cellStyle name="Заголовок меры 19" xfId="1224"/>
    <cellStyle name="Заголовок меры 2" xfId="1225"/>
    <cellStyle name="Заголовок меры 20" xfId="1226"/>
    <cellStyle name="Заголовок меры 21" xfId="1227"/>
    <cellStyle name="Заголовок меры 22" xfId="1228"/>
    <cellStyle name="Заголовок меры 23" xfId="1229"/>
    <cellStyle name="Заголовок меры 24" xfId="1230"/>
    <cellStyle name="Заголовок меры 25" xfId="1231"/>
    <cellStyle name="Заголовок меры 26" xfId="1232"/>
    <cellStyle name="Заголовок меры 27" xfId="1233"/>
    <cellStyle name="Заголовок меры 28" xfId="1234"/>
    <cellStyle name="Заголовок меры 29" xfId="1235"/>
    <cellStyle name="Заголовок меры 3" xfId="1236"/>
    <cellStyle name="Заголовок меры 3 10" xfId="1237"/>
    <cellStyle name="Заголовок меры 3 10 2" xfId="1238"/>
    <cellStyle name="Заголовок меры 3 10 3" xfId="1239"/>
    <cellStyle name="Заголовок меры 3 10 4" xfId="1240"/>
    <cellStyle name="Заголовок меры 3 2" xfId="1241"/>
    <cellStyle name="Заголовок меры 3 2 2" xfId="1242"/>
    <cellStyle name="Заголовок меры 3 2 3" xfId="1243"/>
    <cellStyle name="Заголовок меры 3 2 4" xfId="1244"/>
    <cellStyle name="Заголовок меры 3 2 5" xfId="1245"/>
    <cellStyle name="Заголовок меры 3 2 6" xfId="1246"/>
    <cellStyle name="Заголовок меры 3 2 7" xfId="1247"/>
    <cellStyle name="Заголовок меры 3 2 8" xfId="1248"/>
    <cellStyle name="Заголовок меры 3 2 9" xfId="1249"/>
    <cellStyle name="Заголовок меры 3 3" xfId="1250"/>
    <cellStyle name="Заголовок меры 3 4" xfId="1251"/>
    <cellStyle name="Заголовок меры 3 5" xfId="1252"/>
    <cellStyle name="Заголовок меры 3 6" xfId="1253"/>
    <cellStyle name="Заголовок меры 3 7" xfId="1254"/>
    <cellStyle name="Заголовок меры 3 7 2" xfId="1255"/>
    <cellStyle name="Заголовок меры 3 7 3" xfId="1256"/>
    <cellStyle name="Заголовок меры 3 7 4" xfId="1257"/>
    <cellStyle name="Заголовок меры 3 8" xfId="1258"/>
    <cellStyle name="Заголовок меры 3 8 2" xfId="1259"/>
    <cellStyle name="Заголовок меры 3 8 3" xfId="1260"/>
    <cellStyle name="Заголовок меры 3 8 4" xfId="1261"/>
    <cellStyle name="Заголовок меры 3 9" xfId="1262"/>
    <cellStyle name="Заголовок меры 3 9 2" xfId="1263"/>
    <cellStyle name="Заголовок меры 3 9 3" xfId="1264"/>
    <cellStyle name="Заголовок меры 3 9 4" xfId="1265"/>
    <cellStyle name="Заголовок меры 30" xfId="1266"/>
    <cellStyle name="Заголовок меры 31" xfId="1267"/>
    <cellStyle name="Заголовок меры 32" xfId="1268"/>
    <cellStyle name="Заголовок меры 33" xfId="1269"/>
    <cellStyle name="Заголовок меры 34" xfId="1270"/>
    <cellStyle name="Заголовок меры 35" xfId="1271"/>
    <cellStyle name="Заголовок меры 36" xfId="1272"/>
    <cellStyle name="Заголовок меры 37" xfId="1273"/>
    <cellStyle name="Заголовок меры 38" xfId="1274"/>
    <cellStyle name="Заголовок меры 39" xfId="1275"/>
    <cellStyle name="Заголовок меры 4" xfId="1276"/>
    <cellStyle name="Заголовок меры 40" xfId="1277"/>
    <cellStyle name="Заголовок меры 41" xfId="1278"/>
    <cellStyle name="Заголовок меры 42" xfId="1279"/>
    <cellStyle name="Заголовок меры 43" xfId="1280"/>
    <cellStyle name="Заголовок меры 44" xfId="1281"/>
    <cellStyle name="Заголовок меры 45" xfId="1282"/>
    <cellStyle name="Заголовок меры 46" xfId="1283"/>
    <cellStyle name="Заголовок меры 47" xfId="1284"/>
    <cellStyle name="Заголовок меры 48" xfId="1285"/>
    <cellStyle name="Заголовок меры 49" xfId="1286"/>
    <cellStyle name="Заголовок меры 5" xfId="1287"/>
    <cellStyle name="Заголовок меры 50" xfId="1288"/>
    <cellStyle name="Заголовок меры 51" xfId="1289"/>
    <cellStyle name="Заголовок меры 52" xfId="1290"/>
    <cellStyle name="Заголовок меры 53" xfId="1291"/>
    <cellStyle name="Заголовок меры 54" xfId="1292"/>
    <cellStyle name="Заголовок меры 55" xfId="1293"/>
    <cellStyle name="Заголовок меры 56" xfId="1294"/>
    <cellStyle name="Заголовок меры 57" xfId="1295"/>
    <cellStyle name="Заголовок меры 58" xfId="1296"/>
    <cellStyle name="Заголовок меры 59" xfId="1297"/>
    <cellStyle name="Заголовок меры 6" xfId="1298"/>
    <cellStyle name="Заголовок меры 60" xfId="1299"/>
    <cellStyle name="Заголовок меры 61" xfId="1300"/>
    <cellStyle name="Заголовок меры 62" xfId="1301"/>
    <cellStyle name="Заголовок меры 63" xfId="1302"/>
    <cellStyle name="Заголовок меры 64" xfId="1303"/>
    <cellStyle name="Заголовок меры 64 2" xfId="1304"/>
    <cellStyle name="Заголовок меры 64 2 2" xfId="1305"/>
    <cellStyle name="Заголовок меры 64 2 3" xfId="1306"/>
    <cellStyle name="Заголовок меры 64 2 4" xfId="1307"/>
    <cellStyle name="Заголовок меры 64 3" xfId="1308"/>
    <cellStyle name="Заголовок меры 64 3 2" xfId="1309"/>
    <cellStyle name="Заголовок меры 64 3 3" xfId="1310"/>
    <cellStyle name="Заголовок меры 64 3 4" xfId="1311"/>
    <cellStyle name="Заголовок меры 64 4" xfId="1312"/>
    <cellStyle name="Заголовок меры 64 4 2" xfId="1313"/>
    <cellStyle name="Заголовок меры 64 4 3" xfId="1314"/>
    <cellStyle name="Заголовок меры 64 4 4" xfId="1315"/>
    <cellStyle name="Заголовок меры 64 5" xfId="1316"/>
    <cellStyle name="Заголовок меры 64 5 2" xfId="1317"/>
    <cellStyle name="Заголовок меры 64 5 3" xfId="1318"/>
    <cellStyle name="Заголовок меры 64 5 4" xfId="1319"/>
    <cellStyle name="Заголовок меры 64 6" xfId="1320"/>
    <cellStyle name="Заголовок меры 64 6 2" xfId="1321"/>
    <cellStyle name="Заголовок меры 64 6 3" xfId="1322"/>
    <cellStyle name="Заголовок меры 64 6 4" xfId="1323"/>
    <cellStyle name="Заголовок меры 65" xfId="1324"/>
    <cellStyle name="Заголовок меры 65 2" xfId="1325"/>
    <cellStyle name="Заголовок меры 65 3" xfId="1326"/>
    <cellStyle name="Заголовок меры 65 4" xfId="1327"/>
    <cellStyle name="Заголовок меры 66" xfId="1328"/>
    <cellStyle name="Заголовок меры 66 2" xfId="1329"/>
    <cellStyle name="Заголовок меры 66 3" xfId="1330"/>
    <cellStyle name="Заголовок меры 66 4" xfId="1331"/>
    <cellStyle name="Заголовок меры 67" xfId="1332"/>
    <cellStyle name="Заголовок меры 67 2" xfId="1333"/>
    <cellStyle name="Заголовок меры 67 3" xfId="1334"/>
    <cellStyle name="Заголовок меры 67 4" xfId="1335"/>
    <cellStyle name="Заголовок меры 68" xfId="1336"/>
    <cellStyle name="Заголовок меры 69" xfId="1337"/>
    <cellStyle name="Заголовок меры 7" xfId="1338"/>
    <cellStyle name="Заголовок меры 70" xfId="1339"/>
    <cellStyle name="Заголовок меры 71" xfId="1340"/>
    <cellStyle name="Заголовок меры 72" xfId="1341"/>
    <cellStyle name="Заголовок меры 72 2" xfId="1342"/>
    <cellStyle name="Заголовок меры 72 3" xfId="1343"/>
    <cellStyle name="Заголовок меры 72 4" xfId="1344"/>
    <cellStyle name="Заголовок меры 73" xfId="1345"/>
    <cellStyle name="Заголовок меры 73 2" xfId="1346"/>
    <cellStyle name="Заголовок меры 73 3" xfId="1347"/>
    <cellStyle name="Заголовок меры 73 4" xfId="1348"/>
    <cellStyle name="Заголовок меры 74" xfId="1349"/>
    <cellStyle name="Заголовок меры 74 2" xfId="1350"/>
    <cellStyle name="Заголовок меры 74 3" xfId="1351"/>
    <cellStyle name="Заголовок меры 74 4" xfId="1352"/>
    <cellStyle name="Заголовок меры 75" xfId="1353"/>
    <cellStyle name="Заголовок меры 75 2" xfId="1354"/>
    <cellStyle name="Заголовок меры 75 3" xfId="1355"/>
    <cellStyle name="Заголовок меры 75 4" xfId="1356"/>
    <cellStyle name="Заголовок меры 76" xfId="1357"/>
    <cellStyle name="Заголовок меры 76 2" xfId="1358"/>
    <cellStyle name="Заголовок меры 76 3" xfId="1359"/>
    <cellStyle name="Заголовок меры 76 4" xfId="1360"/>
    <cellStyle name="Заголовок меры 77" xfId="1361"/>
    <cellStyle name="Заголовок меры 77 2" xfId="1362"/>
    <cellStyle name="Заголовок меры 77 3" xfId="1363"/>
    <cellStyle name="Заголовок меры 77 4" xfId="1364"/>
    <cellStyle name="Заголовок меры 78" xfId="1365"/>
    <cellStyle name="Заголовок меры 79" xfId="1366"/>
    <cellStyle name="Заголовок меры 8" xfId="1367"/>
    <cellStyle name="Заголовок меры 80" xfId="1368"/>
    <cellStyle name="Заголовок меры 9" xfId="1369"/>
    <cellStyle name="Заголовок показателя [печать]" xfId="1370"/>
    <cellStyle name="Заголовок показателя [печать] 10" xfId="1371"/>
    <cellStyle name="Заголовок показателя [печать] 10 2" xfId="1372"/>
    <cellStyle name="Заголовок показателя [печать] 10 3" xfId="1373"/>
    <cellStyle name="Заголовок показателя [печать] 10 4" xfId="1374"/>
    <cellStyle name="Заголовок показателя [печать] 10 5" xfId="1375"/>
    <cellStyle name="Заголовок показателя [печать] 10 6" xfId="1376"/>
    <cellStyle name="Заголовок показателя [печать] 11" xfId="1377"/>
    <cellStyle name="Заголовок показателя [печать] 12" xfId="1378"/>
    <cellStyle name="Заголовок показателя [печать] 13" xfId="1379"/>
    <cellStyle name="Заголовок показателя [печать] 14" xfId="1380"/>
    <cellStyle name="Заголовок показателя [печать] 15" xfId="1381"/>
    <cellStyle name="Заголовок показателя [печать] 16" xfId="1382"/>
    <cellStyle name="Заголовок показателя [печать] 17" xfId="1383"/>
    <cellStyle name="Заголовок показателя [печать] 2" xfId="1384"/>
    <cellStyle name="Заголовок показателя [печать] 2 10" xfId="1385"/>
    <cellStyle name="Заголовок показателя [печать] 2 2" xfId="1386"/>
    <cellStyle name="Заголовок показателя [печать] 2 2 2" xfId="1387"/>
    <cellStyle name="Заголовок показателя [печать] 2 2 3" xfId="1388"/>
    <cellStyle name="Заголовок показателя [печать] 2 2 4" xfId="1389"/>
    <cellStyle name="Заголовок показателя [печать] 2 2 5" xfId="1390"/>
    <cellStyle name="Заголовок показателя [печать] 2 2 6" xfId="1391"/>
    <cellStyle name="Заголовок показателя [печать] 2 3" xfId="1392"/>
    <cellStyle name="Заголовок показателя [печать] 2 4" xfId="1393"/>
    <cellStyle name="Заголовок показателя [печать] 2 5" xfId="1394"/>
    <cellStyle name="Заголовок показателя [печать] 2 6" xfId="1395"/>
    <cellStyle name="Заголовок показателя [печать] 2 7" xfId="1396"/>
    <cellStyle name="Заголовок показателя [печать] 2 8" xfId="1397"/>
    <cellStyle name="Заголовок показателя [печать] 2 9" xfId="1398"/>
    <cellStyle name="Заголовок показателя [печать] 3" xfId="1399"/>
    <cellStyle name="Заголовок показателя [печать] 4" xfId="1400"/>
    <cellStyle name="Заголовок показателя [печать] 5" xfId="1401"/>
    <cellStyle name="Заголовок показателя [печать] 6" xfId="1402"/>
    <cellStyle name="Заголовок показателя [печать] 7" xfId="1403"/>
    <cellStyle name="Заголовок показателя [печать] 8" xfId="1404"/>
    <cellStyle name="Заголовок показателя [печать] 9" xfId="1405"/>
    <cellStyle name="Заголовок показателя константы" xfId="1406"/>
    <cellStyle name="Заголовок показателя константы 10" xfId="1407"/>
    <cellStyle name="Заголовок показателя константы 11" xfId="1408"/>
    <cellStyle name="Заголовок показателя константы 12" xfId="1409"/>
    <cellStyle name="Заголовок показателя константы 13" xfId="1410"/>
    <cellStyle name="Заголовок показателя константы 14" xfId="1411"/>
    <cellStyle name="Заголовок показателя константы 15" xfId="1412"/>
    <cellStyle name="Заголовок показателя константы 16" xfId="1413"/>
    <cellStyle name="Заголовок показателя константы 17" xfId="1414"/>
    <cellStyle name="Заголовок показателя константы 18" xfId="1415"/>
    <cellStyle name="Заголовок показателя константы 19" xfId="1416"/>
    <cellStyle name="Заголовок показателя константы 2" xfId="1417"/>
    <cellStyle name="Заголовок показателя константы 2 10" xfId="1418"/>
    <cellStyle name="Заголовок показателя константы 2 10 2" xfId="1419"/>
    <cellStyle name="Заголовок показателя константы 2 10 3" xfId="1420"/>
    <cellStyle name="Заголовок показателя константы 2 10 4" xfId="1421"/>
    <cellStyle name="Заголовок показателя константы 2 2" xfId="1422"/>
    <cellStyle name="Заголовок показателя константы 2 2 2" xfId="1423"/>
    <cellStyle name="Заголовок показателя константы 2 2 3" xfId="1424"/>
    <cellStyle name="Заголовок показателя константы 2 2 4" xfId="1425"/>
    <cellStyle name="Заголовок показателя константы 2 2 5" xfId="1426"/>
    <cellStyle name="Заголовок показателя константы 2 2 6" xfId="1427"/>
    <cellStyle name="Заголовок показателя константы 2 2 7" xfId="1428"/>
    <cellStyle name="Заголовок показателя константы 2 2 8" xfId="1429"/>
    <cellStyle name="Заголовок показателя константы 2 2 9" xfId="1430"/>
    <cellStyle name="Заголовок показателя константы 2 3" xfId="1431"/>
    <cellStyle name="Заголовок показателя константы 2 4" xfId="1432"/>
    <cellStyle name="Заголовок показателя константы 2 5" xfId="1433"/>
    <cellStyle name="Заголовок показателя константы 2 6" xfId="1434"/>
    <cellStyle name="Заголовок показателя константы 2 7" xfId="1435"/>
    <cellStyle name="Заголовок показателя константы 2 7 2" xfId="1436"/>
    <cellStyle name="Заголовок показателя константы 2 7 3" xfId="1437"/>
    <cellStyle name="Заголовок показателя константы 2 7 4" xfId="1438"/>
    <cellStyle name="Заголовок показателя константы 2 8" xfId="1439"/>
    <cellStyle name="Заголовок показателя константы 2 8 2" xfId="1440"/>
    <cellStyle name="Заголовок показателя константы 2 8 3" xfId="1441"/>
    <cellStyle name="Заголовок показателя константы 2 8 4" xfId="1442"/>
    <cellStyle name="Заголовок показателя константы 2 9" xfId="1443"/>
    <cellStyle name="Заголовок показателя константы 2 9 2" xfId="1444"/>
    <cellStyle name="Заголовок показателя константы 2 9 3" xfId="1445"/>
    <cellStyle name="Заголовок показателя константы 2 9 4" xfId="1446"/>
    <cellStyle name="Заголовок показателя константы 20" xfId="1447"/>
    <cellStyle name="Заголовок показателя константы 21" xfId="1448"/>
    <cellStyle name="Заголовок показателя константы 22" xfId="1449"/>
    <cellStyle name="Заголовок показателя константы 23" xfId="1450"/>
    <cellStyle name="Заголовок показателя константы 24" xfId="1451"/>
    <cellStyle name="Заголовок показателя константы 25" xfId="1452"/>
    <cellStyle name="Заголовок показателя константы 26" xfId="1453"/>
    <cellStyle name="Заголовок показателя константы 27" xfId="1454"/>
    <cellStyle name="Заголовок показателя константы 28" xfId="1455"/>
    <cellStyle name="Заголовок показателя константы 29" xfId="1456"/>
    <cellStyle name="Заголовок показателя константы 3" xfId="1457"/>
    <cellStyle name="Заголовок показателя константы 30" xfId="1458"/>
    <cellStyle name="Заголовок показателя константы 31" xfId="1459"/>
    <cellStyle name="Заголовок показателя константы 32" xfId="1460"/>
    <cellStyle name="Заголовок показателя константы 33" xfId="1461"/>
    <cellStyle name="Заголовок показателя константы 34" xfId="1462"/>
    <cellStyle name="Заголовок показателя константы 35" xfId="1463"/>
    <cellStyle name="Заголовок показателя константы 36" xfId="1464"/>
    <cellStyle name="Заголовок показателя константы 37" xfId="1465"/>
    <cellStyle name="Заголовок показателя константы 38" xfId="1466"/>
    <cellStyle name="Заголовок показателя константы 39" xfId="1467"/>
    <cellStyle name="Заголовок показателя константы 4" xfId="1468"/>
    <cellStyle name="Заголовок показателя константы 40" xfId="1469"/>
    <cellStyle name="Заголовок показателя константы 41" xfId="1470"/>
    <cellStyle name="Заголовок показателя константы 42" xfId="1471"/>
    <cellStyle name="Заголовок показателя константы 43" xfId="1472"/>
    <cellStyle name="Заголовок показателя константы 44" xfId="1473"/>
    <cellStyle name="Заголовок показателя константы 45" xfId="1474"/>
    <cellStyle name="Заголовок показателя константы 46" xfId="1475"/>
    <cellStyle name="Заголовок показателя константы 47" xfId="1476"/>
    <cellStyle name="Заголовок показателя константы 48" xfId="1477"/>
    <cellStyle name="Заголовок показателя константы 49" xfId="1478"/>
    <cellStyle name="Заголовок показателя константы 5" xfId="1479"/>
    <cellStyle name="Заголовок показателя константы 50" xfId="1480"/>
    <cellStyle name="Заголовок показателя константы 51" xfId="1481"/>
    <cellStyle name="Заголовок показателя константы 52" xfId="1482"/>
    <cellStyle name="Заголовок показателя константы 53" xfId="1483"/>
    <cellStyle name="Заголовок показателя константы 54" xfId="1484"/>
    <cellStyle name="Заголовок показателя константы 55" xfId="1485"/>
    <cellStyle name="Заголовок показателя константы 56" xfId="1486"/>
    <cellStyle name="Заголовок показателя константы 57" xfId="1487"/>
    <cellStyle name="Заголовок показателя константы 58" xfId="1488"/>
    <cellStyle name="Заголовок показателя константы 59" xfId="1489"/>
    <cellStyle name="Заголовок показателя константы 6" xfId="1490"/>
    <cellStyle name="Заголовок показателя константы 60" xfId="1491"/>
    <cellStyle name="Заголовок показателя константы 61" xfId="1492"/>
    <cellStyle name="Заголовок показателя константы 62" xfId="1493"/>
    <cellStyle name="Заголовок показателя константы 63" xfId="1494"/>
    <cellStyle name="Заголовок показателя константы 64" xfId="1495"/>
    <cellStyle name="Заголовок показателя константы 64 2" xfId="1496"/>
    <cellStyle name="Заголовок показателя константы 64 2 2" xfId="1497"/>
    <cellStyle name="Заголовок показателя константы 64 2 3" xfId="1498"/>
    <cellStyle name="Заголовок показателя константы 64 2 4" xfId="1499"/>
    <cellStyle name="Заголовок показателя константы 64 3" xfId="1500"/>
    <cellStyle name="Заголовок показателя константы 64 3 2" xfId="1501"/>
    <cellStyle name="Заголовок показателя константы 64 3 3" xfId="1502"/>
    <cellStyle name="Заголовок показателя константы 64 3 4" xfId="1503"/>
    <cellStyle name="Заголовок показателя константы 64 4" xfId="1504"/>
    <cellStyle name="Заголовок показателя константы 64 4 2" xfId="1505"/>
    <cellStyle name="Заголовок показателя константы 64 4 3" xfId="1506"/>
    <cellStyle name="Заголовок показателя константы 64 4 4" xfId="1507"/>
    <cellStyle name="Заголовок показателя константы 64 5" xfId="1508"/>
    <cellStyle name="Заголовок показателя константы 64 5 2" xfId="1509"/>
    <cellStyle name="Заголовок показателя константы 64 5 3" xfId="1510"/>
    <cellStyle name="Заголовок показателя константы 64 5 4" xfId="1511"/>
    <cellStyle name="Заголовок показателя константы 64 6" xfId="1512"/>
    <cellStyle name="Заголовок показателя константы 64 6 2" xfId="1513"/>
    <cellStyle name="Заголовок показателя константы 64 6 3" xfId="1514"/>
    <cellStyle name="Заголовок показателя константы 64 6 4" xfId="1515"/>
    <cellStyle name="Заголовок показателя константы 65" xfId="1516"/>
    <cellStyle name="Заголовок показателя константы 65 2" xfId="1517"/>
    <cellStyle name="Заголовок показателя константы 65 3" xfId="1518"/>
    <cellStyle name="Заголовок показателя константы 65 4" xfId="1519"/>
    <cellStyle name="Заголовок показателя константы 66" xfId="1520"/>
    <cellStyle name="Заголовок показателя константы 66 2" xfId="1521"/>
    <cellStyle name="Заголовок показателя константы 66 3" xfId="1522"/>
    <cellStyle name="Заголовок показателя константы 66 4" xfId="1523"/>
    <cellStyle name="Заголовок показателя константы 67" xfId="1524"/>
    <cellStyle name="Заголовок показателя константы 67 2" xfId="1525"/>
    <cellStyle name="Заголовок показателя константы 67 3" xfId="1526"/>
    <cellStyle name="Заголовок показателя константы 67 4" xfId="1527"/>
    <cellStyle name="Заголовок показателя константы 68" xfId="1528"/>
    <cellStyle name="Заголовок показателя константы 69" xfId="1529"/>
    <cellStyle name="Заголовок показателя константы 7" xfId="1530"/>
    <cellStyle name="Заголовок показателя константы 70" xfId="1531"/>
    <cellStyle name="Заголовок показателя константы 71" xfId="1532"/>
    <cellStyle name="Заголовок показателя константы 72" xfId="1533"/>
    <cellStyle name="Заголовок показателя константы 72 2" xfId="1534"/>
    <cellStyle name="Заголовок показателя константы 72 3" xfId="1535"/>
    <cellStyle name="Заголовок показателя константы 72 4" xfId="1536"/>
    <cellStyle name="Заголовок показателя константы 73" xfId="1537"/>
    <cellStyle name="Заголовок показателя константы 73 2" xfId="1538"/>
    <cellStyle name="Заголовок показателя константы 73 3" xfId="1539"/>
    <cellStyle name="Заголовок показателя константы 73 4" xfId="1540"/>
    <cellStyle name="Заголовок показателя константы 74" xfId="1541"/>
    <cellStyle name="Заголовок показателя константы 74 2" xfId="1542"/>
    <cellStyle name="Заголовок показателя константы 74 3" xfId="1543"/>
    <cellStyle name="Заголовок показателя константы 74 4" xfId="1544"/>
    <cellStyle name="Заголовок показателя константы 75" xfId="1545"/>
    <cellStyle name="Заголовок показателя константы 75 2" xfId="1546"/>
    <cellStyle name="Заголовок показателя константы 75 3" xfId="1547"/>
    <cellStyle name="Заголовок показателя константы 75 4" xfId="1548"/>
    <cellStyle name="Заголовок показателя константы 76" xfId="1549"/>
    <cellStyle name="Заголовок показателя константы 76 2" xfId="1550"/>
    <cellStyle name="Заголовок показателя константы 76 3" xfId="1551"/>
    <cellStyle name="Заголовок показателя константы 76 4" xfId="1552"/>
    <cellStyle name="Заголовок показателя константы 77" xfId="1553"/>
    <cellStyle name="Заголовок показателя константы 77 2" xfId="1554"/>
    <cellStyle name="Заголовок показателя константы 77 3" xfId="1555"/>
    <cellStyle name="Заголовок показателя константы 77 4" xfId="1556"/>
    <cellStyle name="Заголовок показателя константы 78" xfId="1557"/>
    <cellStyle name="Заголовок показателя константы 79" xfId="1558"/>
    <cellStyle name="Заголовок показателя константы 8" xfId="1559"/>
    <cellStyle name="Заголовок показателя константы 80" xfId="1560"/>
    <cellStyle name="Заголовок показателя константы 9" xfId="1561"/>
    <cellStyle name="Заголовок результата расчета" xfId="1562"/>
    <cellStyle name="Заголовок результата расчета 10" xfId="1563"/>
    <cellStyle name="Заголовок результата расчета 11" xfId="1564"/>
    <cellStyle name="Заголовок результата расчета 12" xfId="1565"/>
    <cellStyle name="Заголовок результата расчета 13" xfId="1566"/>
    <cellStyle name="Заголовок результата расчета 14" xfId="1567"/>
    <cellStyle name="Заголовок результата расчета 15" xfId="1568"/>
    <cellStyle name="Заголовок результата расчета 16" xfId="1569"/>
    <cellStyle name="Заголовок результата расчета 17" xfId="1570"/>
    <cellStyle name="Заголовок результата расчета 18" xfId="1571"/>
    <cellStyle name="Заголовок результата расчета 19" xfId="1572"/>
    <cellStyle name="Заголовок результата расчета 2" xfId="1573"/>
    <cellStyle name="Заголовок результата расчета 20" xfId="1574"/>
    <cellStyle name="Заголовок результата расчета 21" xfId="1575"/>
    <cellStyle name="Заголовок результата расчета 22" xfId="1576"/>
    <cellStyle name="Заголовок результата расчета 23" xfId="1577"/>
    <cellStyle name="Заголовок результата расчета 24" xfId="1578"/>
    <cellStyle name="Заголовок результата расчета 25" xfId="1579"/>
    <cellStyle name="Заголовок результата расчета 26" xfId="1580"/>
    <cellStyle name="Заголовок результата расчета 27" xfId="1581"/>
    <cellStyle name="Заголовок результата расчета 28" xfId="1582"/>
    <cellStyle name="Заголовок результата расчета 29" xfId="1583"/>
    <cellStyle name="Заголовок результата расчета 3" xfId="1584"/>
    <cellStyle name="Заголовок результата расчета 3 10" xfId="1585"/>
    <cellStyle name="Заголовок результата расчета 3 10 2" xfId="1586"/>
    <cellStyle name="Заголовок результата расчета 3 10 3" xfId="1587"/>
    <cellStyle name="Заголовок результата расчета 3 10 4" xfId="1588"/>
    <cellStyle name="Заголовок результата расчета 3 2" xfId="1589"/>
    <cellStyle name="Заголовок результата расчета 3 2 2" xfId="1590"/>
    <cellStyle name="Заголовок результата расчета 3 2 3" xfId="1591"/>
    <cellStyle name="Заголовок результата расчета 3 2 4" xfId="1592"/>
    <cellStyle name="Заголовок результата расчета 3 2 5" xfId="1593"/>
    <cellStyle name="Заголовок результата расчета 3 2 6" xfId="1594"/>
    <cellStyle name="Заголовок результата расчета 3 2 7" xfId="1595"/>
    <cellStyle name="Заголовок результата расчета 3 2 8" xfId="1596"/>
    <cellStyle name="Заголовок результата расчета 3 2 9" xfId="1597"/>
    <cellStyle name="Заголовок результата расчета 3 3" xfId="1598"/>
    <cellStyle name="Заголовок результата расчета 3 4" xfId="1599"/>
    <cellStyle name="Заголовок результата расчета 3 5" xfId="1600"/>
    <cellStyle name="Заголовок результата расчета 3 6" xfId="1601"/>
    <cellStyle name="Заголовок результата расчета 3 7" xfId="1602"/>
    <cellStyle name="Заголовок результата расчета 3 7 2" xfId="1603"/>
    <cellStyle name="Заголовок результата расчета 3 7 3" xfId="1604"/>
    <cellStyle name="Заголовок результата расчета 3 7 4" xfId="1605"/>
    <cellStyle name="Заголовок результата расчета 3 8" xfId="1606"/>
    <cellStyle name="Заголовок результата расчета 3 8 2" xfId="1607"/>
    <cellStyle name="Заголовок результата расчета 3 8 3" xfId="1608"/>
    <cellStyle name="Заголовок результата расчета 3 8 4" xfId="1609"/>
    <cellStyle name="Заголовок результата расчета 3 9" xfId="1610"/>
    <cellStyle name="Заголовок результата расчета 3 9 2" xfId="1611"/>
    <cellStyle name="Заголовок результата расчета 3 9 3" xfId="1612"/>
    <cellStyle name="Заголовок результата расчета 3 9 4" xfId="1613"/>
    <cellStyle name="Заголовок результата расчета 30" xfId="1614"/>
    <cellStyle name="Заголовок результата расчета 31" xfId="1615"/>
    <cellStyle name="Заголовок результата расчета 32" xfId="1616"/>
    <cellStyle name="Заголовок результата расчета 33" xfId="1617"/>
    <cellStyle name="Заголовок результата расчета 34" xfId="1618"/>
    <cellStyle name="Заголовок результата расчета 35" xfId="1619"/>
    <cellStyle name="Заголовок результата расчета 36" xfId="1620"/>
    <cellStyle name="Заголовок результата расчета 37" xfId="1621"/>
    <cellStyle name="Заголовок результата расчета 38" xfId="1622"/>
    <cellStyle name="Заголовок результата расчета 39" xfId="1623"/>
    <cellStyle name="Заголовок результата расчета 4" xfId="1624"/>
    <cellStyle name="Заголовок результата расчета 40" xfId="1625"/>
    <cellStyle name="Заголовок результата расчета 41" xfId="1626"/>
    <cellStyle name="Заголовок результата расчета 42" xfId="1627"/>
    <cellStyle name="Заголовок результата расчета 43" xfId="1628"/>
    <cellStyle name="Заголовок результата расчета 44" xfId="1629"/>
    <cellStyle name="Заголовок результата расчета 45" xfId="1630"/>
    <cellStyle name="Заголовок результата расчета 46" xfId="1631"/>
    <cellStyle name="Заголовок результата расчета 47" xfId="1632"/>
    <cellStyle name="Заголовок результата расчета 48" xfId="1633"/>
    <cellStyle name="Заголовок результата расчета 49" xfId="1634"/>
    <cellStyle name="Заголовок результата расчета 5" xfId="1635"/>
    <cellStyle name="Заголовок результата расчета 50" xfId="1636"/>
    <cellStyle name="Заголовок результата расчета 51" xfId="1637"/>
    <cellStyle name="Заголовок результата расчета 52" xfId="1638"/>
    <cellStyle name="Заголовок результата расчета 53" xfId="1639"/>
    <cellStyle name="Заголовок результата расчета 54" xfId="1640"/>
    <cellStyle name="Заголовок результата расчета 55" xfId="1641"/>
    <cellStyle name="Заголовок результата расчета 56" xfId="1642"/>
    <cellStyle name="Заголовок результата расчета 57" xfId="1643"/>
    <cellStyle name="Заголовок результата расчета 58" xfId="1644"/>
    <cellStyle name="Заголовок результата расчета 59" xfId="1645"/>
    <cellStyle name="Заголовок результата расчета 6" xfId="1646"/>
    <cellStyle name="Заголовок результата расчета 60" xfId="1647"/>
    <cellStyle name="Заголовок результата расчета 61" xfId="1648"/>
    <cellStyle name="Заголовок результата расчета 62" xfId="1649"/>
    <cellStyle name="Заголовок результата расчета 63" xfId="1650"/>
    <cellStyle name="Заголовок результата расчета 64" xfId="1651"/>
    <cellStyle name="Заголовок результата расчета 64 2" xfId="1652"/>
    <cellStyle name="Заголовок результата расчета 64 2 2" xfId="1653"/>
    <cellStyle name="Заголовок результата расчета 64 2 3" xfId="1654"/>
    <cellStyle name="Заголовок результата расчета 64 2 4" xfId="1655"/>
    <cellStyle name="Заголовок результата расчета 64 3" xfId="1656"/>
    <cellStyle name="Заголовок результата расчета 64 3 2" xfId="1657"/>
    <cellStyle name="Заголовок результата расчета 64 3 3" xfId="1658"/>
    <cellStyle name="Заголовок результата расчета 64 3 4" xfId="1659"/>
    <cellStyle name="Заголовок результата расчета 64 4" xfId="1660"/>
    <cellStyle name="Заголовок результата расчета 64 4 2" xfId="1661"/>
    <cellStyle name="Заголовок результата расчета 64 4 3" xfId="1662"/>
    <cellStyle name="Заголовок результата расчета 64 4 4" xfId="1663"/>
    <cellStyle name="Заголовок результата расчета 64 5" xfId="1664"/>
    <cellStyle name="Заголовок результата расчета 64 5 2" xfId="1665"/>
    <cellStyle name="Заголовок результата расчета 64 5 3" xfId="1666"/>
    <cellStyle name="Заголовок результата расчета 64 5 4" xfId="1667"/>
    <cellStyle name="Заголовок результата расчета 64 6" xfId="1668"/>
    <cellStyle name="Заголовок результата расчета 64 6 2" xfId="1669"/>
    <cellStyle name="Заголовок результата расчета 64 6 3" xfId="1670"/>
    <cellStyle name="Заголовок результата расчета 64 6 4" xfId="1671"/>
    <cellStyle name="Заголовок результата расчета 65" xfId="1672"/>
    <cellStyle name="Заголовок результата расчета 65 2" xfId="1673"/>
    <cellStyle name="Заголовок результата расчета 65 3" xfId="1674"/>
    <cellStyle name="Заголовок результата расчета 65 4" xfId="1675"/>
    <cellStyle name="Заголовок результата расчета 66" xfId="1676"/>
    <cellStyle name="Заголовок результата расчета 66 2" xfId="1677"/>
    <cellStyle name="Заголовок результата расчета 66 3" xfId="1678"/>
    <cellStyle name="Заголовок результата расчета 66 4" xfId="1679"/>
    <cellStyle name="Заголовок результата расчета 67" xfId="1680"/>
    <cellStyle name="Заголовок результата расчета 67 2" xfId="1681"/>
    <cellStyle name="Заголовок результата расчета 67 3" xfId="1682"/>
    <cellStyle name="Заголовок результата расчета 67 4" xfId="1683"/>
    <cellStyle name="Заголовок результата расчета 68" xfId="1684"/>
    <cellStyle name="Заголовок результата расчета 69" xfId="1685"/>
    <cellStyle name="Заголовок результата расчета 7" xfId="1686"/>
    <cellStyle name="Заголовок результата расчета 70" xfId="1687"/>
    <cellStyle name="Заголовок результата расчета 71" xfId="1688"/>
    <cellStyle name="Заголовок результата расчета 72" xfId="1689"/>
    <cellStyle name="Заголовок результата расчета 72 2" xfId="1690"/>
    <cellStyle name="Заголовок результата расчета 72 3" xfId="1691"/>
    <cellStyle name="Заголовок результата расчета 72 4" xfId="1692"/>
    <cellStyle name="Заголовок результата расчета 73" xfId="1693"/>
    <cellStyle name="Заголовок результата расчета 73 2" xfId="1694"/>
    <cellStyle name="Заголовок результата расчета 73 3" xfId="1695"/>
    <cellStyle name="Заголовок результата расчета 73 4" xfId="1696"/>
    <cellStyle name="Заголовок результата расчета 74" xfId="1697"/>
    <cellStyle name="Заголовок результата расчета 74 2" xfId="1698"/>
    <cellStyle name="Заголовок результата расчета 74 3" xfId="1699"/>
    <cellStyle name="Заголовок результата расчета 74 4" xfId="1700"/>
    <cellStyle name="Заголовок результата расчета 75" xfId="1701"/>
    <cellStyle name="Заголовок результата расчета 75 2" xfId="1702"/>
    <cellStyle name="Заголовок результата расчета 75 3" xfId="1703"/>
    <cellStyle name="Заголовок результата расчета 75 4" xfId="1704"/>
    <cellStyle name="Заголовок результата расчета 76" xfId="1705"/>
    <cellStyle name="Заголовок результата расчета 76 2" xfId="1706"/>
    <cellStyle name="Заголовок результата расчета 76 3" xfId="1707"/>
    <cellStyle name="Заголовок результата расчета 76 4" xfId="1708"/>
    <cellStyle name="Заголовок результата расчета 77" xfId="1709"/>
    <cellStyle name="Заголовок результата расчета 77 2" xfId="1710"/>
    <cellStyle name="Заголовок результата расчета 77 3" xfId="1711"/>
    <cellStyle name="Заголовок результата расчета 77 4" xfId="1712"/>
    <cellStyle name="Заголовок результата расчета 78" xfId="1713"/>
    <cellStyle name="Заголовок результата расчета 79" xfId="1714"/>
    <cellStyle name="Заголовок результата расчета 8" xfId="1715"/>
    <cellStyle name="Заголовок результата расчета 80" xfId="1716"/>
    <cellStyle name="Заголовок результата расчета 9" xfId="1717"/>
    <cellStyle name="Заголовок свободного показателя" xfId="1718"/>
    <cellStyle name="Заголовок свободного показателя 10" xfId="1719"/>
    <cellStyle name="Заголовок свободного показателя 11" xfId="1720"/>
    <cellStyle name="Заголовок свободного показателя 12" xfId="1721"/>
    <cellStyle name="Заголовок свободного показателя 13" xfId="1722"/>
    <cellStyle name="Заголовок свободного показателя 14" xfId="1723"/>
    <cellStyle name="Заголовок свободного показателя 15" xfId="1724"/>
    <cellStyle name="Заголовок свободного показателя 16" xfId="1725"/>
    <cellStyle name="Заголовок свободного показателя 17" xfId="1726"/>
    <cellStyle name="Заголовок свободного показателя 18" xfId="1727"/>
    <cellStyle name="Заголовок свободного показателя 19" xfId="1728"/>
    <cellStyle name="Заголовок свободного показателя 2" xfId="1729"/>
    <cellStyle name="Заголовок свободного показателя 2 10" xfId="1730"/>
    <cellStyle name="Заголовок свободного показателя 2 10 2" xfId="1731"/>
    <cellStyle name="Заголовок свободного показателя 2 10 3" xfId="1732"/>
    <cellStyle name="Заголовок свободного показателя 2 10 4" xfId="1733"/>
    <cellStyle name="Заголовок свободного показателя 2 2" xfId="1734"/>
    <cellStyle name="Заголовок свободного показателя 2 2 2" xfId="1735"/>
    <cellStyle name="Заголовок свободного показателя 2 2 3" xfId="1736"/>
    <cellStyle name="Заголовок свободного показателя 2 2 4" xfId="1737"/>
    <cellStyle name="Заголовок свободного показателя 2 2 5" xfId="1738"/>
    <cellStyle name="Заголовок свободного показателя 2 2 6" xfId="1739"/>
    <cellStyle name="Заголовок свободного показателя 2 2 7" xfId="1740"/>
    <cellStyle name="Заголовок свободного показателя 2 2 8" xfId="1741"/>
    <cellStyle name="Заголовок свободного показателя 2 2 9" xfId="1742"/>
    <cellStyle name="Заголовок свободного показателя 2 3" xfId="1743"/>
    <cellStyle name="Заголовок свободного показателя 2 4" xfId="1744"/>
    <cellStyle name="Заголовок свободного показателя 2 5" xfId="1745"/>
    <cellStyle name="Заголовок свободного показателя 2 6" xfId="1746"/>
    <cellStyle name="Заголовок свободного показателя 2 7" xfId="1747"/>
    <cellStyle name="Заголовок свободного показателя 2 7 2" xfId="1748"/>
    <cellStyle name="Заголовок свободного показателя 2 7 3" xfId="1749"/>
    <cellStyle name="Заголовок свободного показателя 2 7 4" xfId="1750"/>
    <cellStyle name="Заголовок свободного показателя 2 8" xfId="1751"/>
    <cellStyle name="Заголовок свободного показателя 2 8 2" xfId="1752"/>
    <cellStyle name="Заголовок свободного показателя 2 8 3" xfId="1753"/>
    <cellStyle name="Заголовок свободного показателя 2 8 4" xfId="1754"/>
    <cellStyle name="Заголовок свободного показателя 2 9" xfId="1755"/>
    <cellStyle name="Заголовок свободного показателя 2 9 2" xfId="1756"/>
    <cellStyle name="Заголовок свободного показателя 2 9 3" xfId="1757"/>
    <cellStyle name="Заголовок свободного показателя 2 9 4" xfId="1758"/>
    <cellStyle name="Заголовок свободного показателя 20" xfId="1759"/>
    <cellStyle name="Заголовок свободного показателя 21" xfId="1760"/>
    <cellStyle name="Заголовок свободного показателя 22" xfId="1761"/>
    <cellStyle name="Заголовок свободного показателя 23" xfId="1762"/>
    <cellStyle name="Заголовок свободного показателя 24" xfId="1763"/>
    <cellStyle name="Заголовок свободного показателя 25" xfId="1764"/>
    <cellStyle name="Заголовок свободного показателя 26" xfId="1765"/>
    <cellStyle name="Заголовок свободного показателя 27" xfId="1766"/>
    <cellStyle name="Заголовок свободного показателя 28" xfId="1767"/>
    <cellStyle name="Заголовок свободного показателя 29" xfId="1768"/>
    <cellStyle name="Заголовок свободного показателя 3" xfId="1769"/>
    <cellStyle name="Заголовок свободного показателя 30" xfId="1770"/>
    <cellStyle name="Заголовок свободного показателя 31" xfId="1771"/>
    <cellStyle name="Заголовок свободного показателя 32" xfId="1772"/>
    <cellStyle name="Заголовок свободного показателя 33" xfId="1773"/>
    <cellStyle name="Заголовок свободного показателя 34" xfId="1774"/>
    <cellStyle name="Заголовок свободного показателя 35" xfId="1775"/>
    <cellStyle name="Заголовок свободного показателя 36" xfId="1776"/>
    <cellStyle name="Заголовок свободного показателя 37" xfId="1777"/>
    <cellStyle name="Заголовок свободного показателя 38" xfId="1778"/>
    <cellStyle name="Заголовок свободного показателя 39" xfId="1779"/>
    <cellStyle name="Заголовок свободного показателя 4" xfId="1780"/>
    <cellStyle name="Заголовок свободного показателя 40" xfId="1781"/>
    <cellStyle name="Заголовок свободного показателя 41" xfId="1782"/>
    <cellStyle name="Заголовок свободного показателя 42" xfId="1783"/>
    <cellStyle name="Заголовок свободного показателя 43" xfId="1784"/>
    <cellStyle name="Заголовок свободного показателя 44" xfId="1785"/>
    <cellStyle name="Заголовок свободного показателя 45" xfId="1786"/>
    <cellStyle name="Заголовок свободного показателя 46" xfId="1787"/>
    <cellStyle name="Заголовок свободного показателя 47" xfId="1788"/>
    <cellStyle name="Заголовок свободного показателя 48" xfId="1789"/>
    <cellStyle name="Заголовок свободного показателя 49" xfId="1790"/>
    <cellStyle name="Заголовок свободного показателя 5" xfId="1791"/>
    <cellStyle name="Заголовок свободного показателя 50" xfId="1792"/>
    <cellStyle name="Заголовок свободного показателя 51" xfId="1793"/>
    <cellStyle name="Заголовок свободного показателя 52" xfId="1794"/>
    <cellStyle name="Заголовок свободного показателя 53" xfId="1795"/>
    <cellStyle name="Заголовок свободного показателя 54" xfId="1796"/>
    <cellStyle name="Заголовок свободного показателя 55" xfId="1797"/>
    <cellStyle name="Заголовок свободного показателя 56" xfId="1798"/>
    <cellStyle name="Заголовок свободного показателя 57" xfId="1799"/>
    <cellStyle name="Заголовок свободного показателя 58" xfId="1800"/>
    <cellStyle name="Заголовок свободного показателя 59" xfId="1801"/>
    <cellStyle name="Заголовок свободного показателя 6" xfId="1802"/>
    <cellStyle name="Заголовок свободного показателя 60" xfId="1803"/>
    <cellStyle name="Заголовок свободного показателя 61" xfId="1804"/>
    <cellStyle name="Заголовок свободного показателя 62" xfId="1805"/>
    <cellStyle name="Заголовок свободного показателя 63" xfId="1806"/>
    <cellStyle name="Заголовок свободного показателя 64" xfId="1807"/>
    <cellStyle name="Заголовок свободного показателя 64 2" xfId="1808"/>
    <cellStyle name="Заголовок свободного показателя 64 2 2" xfId="1809"/>
    <cellStyle name="Заголовок свободного показателя 64 2 3" xfId="1810"/>
    <cellStyle name="Заголовок свободного показателя 64 2 4" xfId="1811"/>
    <cellStyle name="Заголовок свободного показателя 64 3" xfId="1812"/>
    <cellStyle name="Заголовок свободного показателя 64 3 2" xfId="1813"/>
    <cellStyle name="Заголовок свободного показателя 64 3 3" xfId="1814"/>
    <cellStyle name="Заголовок свободного показателя 64 3 4" xfId="1815"/>
    <cellStyle name="Заголовок свободного показателя 64 4" xfId="1816"/>
    <cellStyle name="Заголовок свободного показателя 64 4 2" xfId="1817"/>
    <cellStyle name="Заголовок свободного показателя 64 4 3" xfId="1818"/>
    <cellStyle name="Заголовок свободного показателя 64 4 4" xfId="1819"/>
    <cellStyle name="Заголовок свободного показателя 64 5" xfId="1820"/>
    <cellStyle name="Заголовок свободного показателя 64 5 2" xfId="1821"/>
    <cellStyle name="Заголовок свободного показателя 64 5 3" xfId="1822"/>
    <cellStyle name="Заголовок свободного показателя 64 5 4" xfId="1823"/>
    <cellStyle name="Заголовок свободного показателя 64 6" xfId="1824"/>
    <cellStyle name="Заголовок свободного показателя 64 6 2" xfId="1825"/>
    <cellStyle name="Заголовок свободного показателя 64 6 3" xfId="1826"/>
    <cellStyle name="Заголовок свободного показателя 64 6 4" xfId="1827"/>
    <cellStyle name="Заголовок свободного показателя 65" xfId="1828"/>
    <cellStyle name="Заголовок свободного показателя 65 2" xfId="1829"/>
    <cellStyle name="Заголовок свободного показателя 65 3" xfId="1830"/>
    <cellStyle name="Заголовок свободного показателя 65 4" xfId="1831"/>
    <cellStyle name="Заголовок свободного показателя 66" xfId="1832"/>
    <cellStyle name="Заголовок свободного показателя 66 2" xfId="1833"/>
    <cellStyle name="Заголовок свободного показателя 66 3" xfId="1834"/>
    <cellStyle name="Заголовок свободного показателя 66 4" xfId="1835"/>
    <cellStyle name="Заголовок свободного показателя 67" xfId="1836"/>
    <cellStyle name="Заголовок свободного показателя 67 2" xfId="1837"/>
    <cellStyle name="Заголовок свободного показателя 67 3" xfId="1838"/>
    <cellStyle name="Заголовок свободного показателя 67 4" xfId="1839"/>
    <cellStyle name="Заголовок свободного показателя 68" xfId="1840"/>
    <cellStyle name="Заголовок свободного показателя 69" xfId="1841"/>
    <cellStyle name="Заголовок свободного показателя 7" xfId="1842"/>
    <cellStyle name="Заголовок свободного показателя 70" xfId="1843"/>
    <cellStyle name="Заголовок свободного показателя 71" xfId="1844"/>
    <cellStyle name="Заголовок свободного показателя 72" xfId="1845"/>
    <cellStyle name="Заголовок свободного показателя 72 2" xfId="1846"/>
    <cellStyle name="Заголовок свободного показателя 72 3" xfId="1847"/>
    <cellStyle name="Заголовок свободного показателя 72 4" xfId="1848"/>
    <cellStyle name="Заголовок свободного показателя 73" xfId="1849"/>
    <cellStyle name="Заголовок свободного показателя 73 2" xfId="1850"/>
    <cellStyle name="Заголовок свободного показателя 73 3" xfId="1851"/>
    <cellStyle name="Заголовок свободного показателя 73 4" xfId="1852"/>
    <cellStyle name="Заголовок свободного показателя 74" xfId="1853"/>
    <cellStyle name="Заголовок свободного показателя 74 2" xfId="1854"/>
    <cellStyle name="Заголовок свободного показателя 74 3" xfId="1855"/>
    <cellStyle name="Заголовок свободного показателя 74 4" xfId="1856"/>
    <cellStyle name="Заголовок свободного показателя 75" xfId="1857"/>
    <cellStyle name="Заголовок свободного показателя 75 2" xfId="1858"/>
    <cellStyle name="Заголовок свободного показателя 75 3" xfId="1859"/>
    <cellStyle name="Заголовок свободного показателя 75 4" xfId="1860"/>
    <cellStyle name="Заголовок свободного показателя 76" xfId="1861"/>
    <cellStyle name="Заголовок свободного показателя 76 2" xfId="1862"/>
    <cellStyle name="Заголовок свободного показателя 76 3" xfId="1863"/>
    <cellStyle name="Заголовок свободного показателя 76 4" xfId="1864"/>
    <cellStyle name="Заголовок свободного показателя 77" xfId="1865"/>
    <cellStyle name="Заголовок свободного показателя 77 2" xfId="1866"/>
    <cellStyle name="Заголовок свободного показателя 77 3" xfId="1867"/>
    <cellStyle name="Заголовок свободного показателя 77 4" xfId="1868"/>
    <cellStyle name="Заголовок свободного показателя 78" xfId="1869"/>
    <cellStyle name="Заголовок свободного показателя 79" xfId="1870"/>
    <cellStyle name="Заголовок свободного показателя 8" xfId="1871"/>
    <cellStyle name="Заголовок свободного показателя 80" xfId="1872"/>
    <cellStyle name="Заголовок свободного показателя 9" xfId="1873"/>
    <cellStyle name="Значение фильтра" xfId="1874"/>
    <cellStyle name="Значение фильтра [печать]" xfId="1875"/>
    <cellStyle name="Значение фильтра [печать] 10" xfId="1876"/>
    <cellStyle name="Значение фильтра [печать] 11" xfId="1877"/>
    <cellStyle name="Значение фильтра [печать] 12" xfId="1878"/>
    <cellStyle name="Значение фильтра [печать] 13" xfId="1879"/>
    <cellStyle name="Значение фильтра [печать] 14" xfId="1880"/>
    <cellStyle name="Значение фильтра [печать] 15" xfId="1881"/>
    <cellStyle name="Значение фильтра [печать] 16" xfId="1882"/>
    <cellStyle name="Значение фильтра [печать] 17" xfId="1883"/>
    <cellStyle name="Значение фильтра [печать] 18" xfId="1884"/>
    <cellStyle name="Значение фильтра [печать] 19" xfId="1885"/>
    <cellStyle name="Значение фильтра [печать] 2" xfId="1886"/>
    <cellStyle name="Значение фильтра [печать] 20" xfId="1887"/>
    <cellStyle name="Значение фильтра [печать] 21" xfId="1888"/>
    <cellStyle name="Значение фильтра [печать] 22" xfId="1889"/>
    <cellStyle name="Значение фильтра [печать] 23" xfId="1890"/>
    <cellStyle name="Значение фильтра [печать] 24" xfId="1891"/>
    <cellStyle name="Значение фильтра [печать] 25" xfId="1892"/>
    <cellStyle name="Значение фильтра [печать] 26" xfId="1893"/>
    <cellStyle name="Значение фильтра [печать] 27" xfId="1894"/>
    <cellStyle name="Значение фильтра [печать] 28" xfId="1895"/>
    <cellStyle name="Значение фильтра [печать] 29" xfId="1896"/>
    <cellStyle name="Значение фильтра [печать] 3" xfId="1897"/>
    <cellStyle name="Значение фильтра [печать] 3 10" xfId="1898"/>
    <cellStyle name="Значение фильтра [печать] 3 10 2" xfId="1899"/>
    <cellStyle name="Значение фильтра [печать] 3 10 3" xfId="1900"/>
    <cellStyle name="Значение фильтра [печать] 3 10 4" xfId="1901"/>
    <cellStyle name="Значение фильтра [печать] 3 2" xfId="1902"/>
    <cellStyle name="Значение фильтра [печать] 3 2 2" xfId="1903"/>
    <cellStyle name="Значение фильтра [печать] 3 2 3" xfId="1904"/>
    <cellStyle name="Значение фильтра [печать] 3 2 4" xfId="1905"/>
    <cellStyle name="Значение фильтра [печать] 3 2 5" xfId="1906"/>
    <cellStyle name="Значение фильтра [печать] 3 2 6" xfId="1907"/>
    <cellStyle name="Значение фильтра [печать] 3 2 7" xfId="1908"/>
    <cellStyle name="Значение фильтра [печать] 3 2 8" xfId="1909"/>
    <cellStyle name="Значение фильтра [печать] 3 2 9" xfId="1910"/>
    <cellStyle name="Значение фильтра [печать] 3 3" xfId="1911"/>
    <cellStyle name="Значение фильтра [печать] 3 4" xfId="1912"/>
    <cellStyle name="Значение фильтра [печать] 3 5" xfId="1913"/>
    <cellStyle name="Значение фильтра [печать] 3 6" xfId="1914"/>
    <cellStyle name="Значение фильтра [печать] 3 7" xfId="1915"/>
    <cellStyle name="Значение фильтра [печать] 3 7 2" xfId="1916"/>
    <cellStyle name="Значение фильтра [печать] 3 7 3" xfId="1917"/>
    <cellStyle name="Значение фильтра [печать] 3 7 4" xfId="1918"/>
    <cellStyle name="Значение фильтра [печать] 3 8" xfId="1919"/>
    <cellStyle name="Значение фильтра [печать] 3 8 2" xfId="1920"/>
    <cellStyle name="Значение фильтра [печать] 3 8 3" xfId="1921"/>
    <cellStyle name="Значение фильтра [печать] 3 8 4" xfId="1922"/>
    <cellStyle name="Значение фильтра [печать] 3 9" xfId="1923"/>
    <cellStyle name="Значение фильтра [печать] 3 9 2" xfId="1924"/>
    <cellStyle name="Значение фильтра [печать] 3 9 3" xfId="1925"/>
    <cellStyle name="Значение фильтра [печать] 3 9 4" xfId="1926"/>
    <cellStyle name="Значение фильтра [печать] 30" xfId="1927"/>
    <cellStyle name="Значение фильтра [печать] 31" xfId="1928"/>
    <cellStyle name="Значение фильтра [печать] 32" xfId="1929"/>
    <cellStyle name="Значение фильтра [печать] 33" xfId="1930"/>
    <cellStyle name="Значение фильтра [печать] 34" xfId="1931"/>
    <cellStyle name="Значение фильтра [печать] 35" xfId="1932"/>
    <cellStyle name="Значение фильтра [печать] 36" xfId="1933"/>
    <cellStyle name="Значение фильтра [печать] 37" xfId="1934"/>
    <cellStyle name="Значение фильтра [печать] 38" xfId="1935"/>
    <cellStyle name="Значение фильтра [печать] 39" xfId="1936"/>
    <cellStyle name="Значение фильтра [печать] 4" xfId="1937"/>
    <cellStyle name="Значение фильтра [печать] 40" xfId="1938"/>
    <cellStyle name="Значение фильтра [печать] 41" xfId="1939"/>
    <cellStyle name="Значение фильтра [печать] 42" xfId="1940"/>
    <cellStyle name="Значение фильтра [печать] 43" xfId="1941"/>
    <cellStyle name="Значение фильтра [печать] 44" xfId="1942"/>
    <cellStyle name="Значение фильтра [печать] 45" xfId="1943"/>
    <cellStyle name="Значение фильтра [печать] 46" xfId="1944"/>
    <cellStyle name="Значение фильтра [печать] 47" xfId="1945"/>
    <cellStyle name="Значение фильтра [печать] 48" xfId="1946"/>
    <cellStyle name="Значение фильтра [печать] 49" xfId="1947"/>
    <cellStyle name="Значение фильтра [печать] 5" xfId="1948"/>
    <cellStyle name="Значение фильтра [печать] 50" xfId="1949"/>
    <cellStyle name="Значение фильтра [печать] 51" xfId="1950"/>
    <cellStyle name="Значение фильтра [печать] 52" xfId="1951"/>
    <cellStyle name="Значение фильтра [печать] 53" xfId="1952"/>
    <cellStyle name="Значение фильтра [печать] 54" xfId="1953"/>
    <cellStyle name="Значение фильтра [печать] 55" xfId="1954"/>
    <cellStyle name="Значение фильтра [печать] 56" xfId="1955"/>
    <cellStyle name="Значение фильтра [печать] 57" xfId="1956"/>
    <cellStyle name="Значение фильтра [печать] 58" xfId="1957"/>
    <cellStyle name="Значение фильтра [печать] 59" xfId="1958"/>
    <cellStyle name="Значение фильтра [печать] 6" xfId="1959"/>
    <cellStyle name="Значение фильтра [печать] 60" xfId="1960"/>
    <cellStyle name="Значение фильтра [печать] 61" xfId="1961"/>
    <cellStyle name="Значение фильтра [печать] 62" xfId="1962"/>
    <cellStyle name="Значение фильтра [печать] 63" xfId="1963"/>
    <cellStyle name="Значение фильтра [печать] 64" xfId="1964"/>
    <cellStyle name="Значение фильтра [печать] 65" xfId="1965"/>
    <cellStyle name="Значение фильтра [печать] 65 2" xfId="1966"/>
    <cellStyle name="Значение фильтра [печать] 65 2 2" xfId="1967"/>
    <cellStyle name="Значение фильтра [печать] 65 2 3" xfId="1968"/>
    <cellStyle name="Значение фильтра [печать] 65 2 4" xfId="1969"/>
    <cellStyle name="Значение фильтра [печать] 65 3" xfId="1970"/>
    <cellStyle name="Значение фильтра [печать] 65 3 2" xfId="1971"/>
    <cellStyle name="Значение фильтра [печать] 65 3 3" xfId="1972"/>
    <cellStyle name="Значение фильтра [печать] 65 3 4" xfId="1973"/>
    <cellStyle name="Значение фильтра [печать] 65 4" xfId="1974"/>
    <cellStyle name="Значение фильтра [печать] 65 4 2" xfId="1975"/>
    <cellStyle name="Значение фильтра [печать] 65 4 3" xfId="1976"/>
    <cellStyle name="Значение фильтра [печать] 65 4 4" xfId="1977"/>
    <cellStyle name="Значение фильтра [печать] 65 5" xfId="1978"/>
    <cellStyle name="Значение фильтра [печать] 65 5 2" xfId="1979"/>
    <cellStyle name="Значение фильтра [печать] 65 5 3" xfId="1980"/>
    <cellStyle name="Значение фильтра [печать] 65 5 4" xfId="1981"/>
    <cellStyle name="Значение фильтра [печать] 65 6" xfId="1982"/>
    <cellStyle name="Значение фильтра [печать] 65 6 2" xfId="1983"/>
    <cellStyle name="Значение фильтра [печать] 65 6 3" xfId="1984"/>
    <cellStyle name="Значение фильтра [печать] 65 6 4" xfId="1985"/>
    <cellStyle name="Значение фильтра [печать] 66" xfId="1986"/>
    <cellStyle name="Значение фильтра [печать] 66 2" xfId="1987"/>
    <cellStyle name="Значение фильтра [печать] 66 3" xfId="1988"/>
    <cellStyle name="Значение фильтра [печать] 66 4" xfId="1989"/>
    <cellStyle name="Значение фильтра [печать] 67" xfId="1990"/>
    <cellStyle name="Значение фильтра [печать] 67 2" xfId="1991"/>
    <cellStyle name="Значение фильтра [печать] 67 3" xfId="1992"/>
    <cellStyle name="Значение фильтра [печать] 67 4" xfId="1993"/>
    <cellStyle name="Значение фильтра [печать] 68" xfId="1994"/>
    <cellStyle name="Значение фильтра [печать] 68 2" xfId="1995"/>
    <cellStyle name="Значение фильтра [печать] 68 3" xfId="1996"/>
    <cellStyle name="Значение фильтра [печать] 68 4" xfId="1997"/>
    <cellStyle name="Значение фильтра [печать] 69" xfId="1998"/>
    <cellStyle name="Значение фильтра [печать] 7" xfId="1999"/>
    <cellStyle name="Значение фильтра [печать] 70" xfId="2000"/>
    <cellStyle name="Значение фильтра [печать] 71" xfId="2001"/>
    <cellStyle name="Значение фильтра [печать] 72" xfId="2002"/>
    <cellStyle name="Значение фильтра [печать] 73" xfId="2003"/>
    <cellStyle name="Значение фильтра [печать] 73 2" xfId="2004"/>
    <cellStyle name="Значение фильтра [печать] 73 3" xfId="2005"/>
    <cellStyle name="Значение фильтра [печать] 73 4" xfId="2006"/>
    <cellStyle name="Значение фильтра [печать] 74" xfId="2007"/>
    <cellStyle name="Значение фильтра [печать] 74 2" xfId="2008"/>
    <cellStyle name="Значение фильтра [печать] 74 3" xfId="2009"/>
    <cellStyle name="Значение фильтра [печать] 74 4" xfId="2010"/>
    <cellStyle name="Значение фильтра [печать] 75" xfId="2011"/>
    <cellStyle name="Значение фильтра [печать] 75 2" xfId="2012"/>
    <cellStyle name="Значение фильтра [печать] 75 3" xfId="2013"/>
    <cellStyle name="Значение фильтра [печать] 75 4" xfId="2014"/>
    <cellStyle name="Значение фильтра [печать] 76" xfId="2015"/>
    <cellStyle name="Значение фильтра [печать] 76 2" xfId="2016"/>
    <cellStyle name="Значение фильтра [печать] 76 3" xfId="2017"/>
    <cellStyle name="Значение фильтра [печать] 76 4" xfId="2018"/>
    <cellStyle name="Значение фильтра [печать] 77" xfId="2019"/>
    <cellStyle name="Значение фильтра [печать] 77 2" xfId="2020"/>
    <cellStyle name="Значение фильтра [печать] 77 3" xfId="2021"/>
    <cellStyle name="Значение фильтра [печать] 77 4" xfId="2022"/>
    <cellStyle name="Значение фильтра [печать] 78" xfId="2023"/>
    <cellStyle name="Значение фильтра [печать] 78 2" xfId="2024"/>
    <cellStyle name="Значение фильтра [печать] 78 3" xfId="2025"/>
    <cellStyle name="Значение фильтра [печать] 78 4" xfId="2026"/>
    <cellStyle name="Значение фильтра [печать] 79" xfId="2027"/>
    <cellStyle name="Значение фильтра [печать] 8" xfId="2028"/>
    <cellStyle name="Значение фильтра [печать] 80" xfId="2029"/>
    <cellStyle name="Значение фильтра [печать] 81" xfId="2030"/>
    <cellStyle name="Значение фильтра [печать] 82" xfId="2031"/>
    <cellStyle name="Значение фильтра [печать] 83" xfId="2032"/>
    <cellStyle name="Значение фильтра [печать] 84" xfId="2033"/>
    <cellStyle name="Значение фильтра [печать] 85" xfId="2034"/>
    <cellStyle name="Значение фильтра [печать] 86" xfId="2035"/>
    <cellStyle name="Значение фильтра [печать] 87" xfId="2036"/>
    <cellStyle name="Значение фильтра [печать] 88" xfId="2037"/>
    <cellStyle name="Значение фильтра [печать] 89" xfId="2038"/>
    <cellStyle name="Значение фильтра [печать] 9" xfId="2039"/>
    <cellStyle name="Значение фильтра [печать] 90" xfId="2040"/>
    <cellStyle name="Значение фильтра [печать] 91" xfId="2041"/>
    <cellStyle name="Значение фильтра 10" xfId="2042"/>
    <cellStyle name="Значение фильтра 11" xfId="2043"/>
    <cellStyle name="Значение фильтра 12" xfId="2044"/>
    <cellStyle name="Значение фильтра 13" xfId="2045"/>
    <cellStyle name="Значение фильтра 14" xfId="2046"/>
    <cellStyle name="Значение фильтра 15" xfId="2047"/>
    <cellStyle name="Значение фильтра 16" xfId="2048"/>
    <cellStyle name="Значение фильтра 17" xfId="2049"/>
    <cellStyle name="Значение фильтра 18" xfId="2050"/>
    <cellStyle name="Значение фильтра 19" xfId="2051"/>
    <cellStyle name="Значение фильтра 2" xfId="2052"/>
    <cellStyle name="Значение фильтра 20" xfId="2053"/>
    <cellStyle name="Значение фильтра 21" xfId="2054"/>
    <cellStyle name="Значение фильтра 22" xfId="2055"/>
    <cellStyle name="Значение фильтра 23" xfId="2056"/>
    <cellStyle name="Значение фильтра 24" xfId="2057"/>
    <cellStyle name="Значение фильтра 25" xfId="2058"/>
    <cellStyle name="Значение фильтра 26" xfId="2059"/>
    <cellStyle name="Значение фильтра 27" xfId="2060"/>
    <cellStyle name="Значение фильтра 28" xfId="2061"/>
    <cellStyle name="Значение фильтра 29" xfId="2062"/>
    <cellStyle name="Значение фильтра 3" xfId="2063"/>
    <cellStyle name="Значение фильтра 3 10" xfId="2064"/>
    <cellStyle name="Значение фильтра 3 10 2" xfId="2065"/>
    <cellStyle name="Значение фильтра 3 10 3" xfId="2066"/>
    <cellStyle name="Значение фильтра 3 10 4" xfId="2067"/>
    <cellStyle name="Значение фильтра 3 2" xfId="2068"/>
    <cellStyle name="Значение фильтра 3 2 2" xfId="2069"/>
    <cellStyle name="Значение фильтра 3 2 3" xfId="2070"/>
    <cellStyle name="Значение фильтра 3 2 4" xfId="2071"/>
    <cellStyle name="Значение фильтра 3 2 5" xfId="2072"/>
    <cellStyle name="Значение фильтра 3 2 6" xfId="2073"/>
    <cellStyle name="Значение фильтра 3 2 7" xfId="2074"/>
    <cellStyle name="Значение фильтра 3 2 8" xfId="2075"/>
    <cellStyle name="Значение фильтра 3 2 9" xfId="2076"/>
    <cellStyle name="Значение фильтра 3 3" xfId="2077"/>
    <cellStyle name="Значение фильтра 3 4" xfId="2078"/>
    <cellStyle name="Значение фильтра 3 5" xfId="2079"/>
    <cellStyle name="Значение фильтра 3 6" xfId="2080"/>
    <cellStyle name="Значение фильтра 3 7" xfId="2081"/>
    <cellStyle name="Значение фильтра 3 7 2" xfId="2082"/>
    <cellStyle name="Значение фильтра 3 7 3" xfId="2083"/>
    <cellStyle name="Значение фильтра 3 7 4" xfId="2084"/>
    <cellStyle name="Значение фильтра 3 8" xfId="2085"/>
    <cellStyle name="Значение фильтра 3 8 2" xfId="2086"/>
    <cellStyle name="Значение фильтра 3 8 3" xfId="2087"/>
    <cellStyle name="Значение фильтра 3 8 4" xfId="2088"/>
    <cellStyle name="Значение фильтра 3 9" xfId="2089"/>
    <cellStyle name="Значение фильтра 3 9 2" xfId="2090"/>
    <cellStyle name="Значение фильтра 3 9 3" xfId="2091"/>
    <cellStyle name="Значение фильтра 3 9 4" xfId="2092"/>
    <cellStyle name="Значение фильтра 30" xfId="2093"/>
    <cellStyle name="Значение фильтра 31" xfId="2094"/>
    <cellStyle name="Значение фильтра 32" xfId="2095"/>
    <cellStyle name="Значение фильтра 33" xfId="2096"/>
    <cellStyle name="Значение фильтра 34" xfId="2097"/>
    <cellStyle name="Значение фильтра 35" xfId="2098"/>
    <cellStyle name="Значение фильтра 36" xfId="2099"/>
    <cellStyle name="Значение фильтра 37" xfId="2100"/>
    <cellStyle name="Значение фильтра 38" xfId="2101"/>
    <cellStyle name="Значение фильтра 39" xfId="2102"/>
    <cellStyle name="Значение фильтра 4" xfId="2103"/>
    <cellStyle name="Значение фильтра 40" xfId="2104"/>
    <cellStyle name="Значение фильтра 41" xfId="2105"/>
    <cellStyle name="Значение фильтра 42" xfId="2106"/>
    <cellStyle name="Значение фильтра 43" xfId="2107"/>
    <cellStyle name="Значение фильтра 44" xfId="2108"/>
    <cellStyle name="Значение фильтра 45" xfId="2109"/>
    <cellStyle name="Значение фильтра 46" xfId="2110"/>
    <cellStyle name="Значение фильтра 47" xfId="2111"/>
    <cellStyle name="Значение фильтра 48" xfId="2112"/>
    <cellStyle name="Значение фильтра 49" xfId="2113"/>
    <cellStyle name="Значение фильтра 5" xfId="2114"/>
    <cellStyle name="Значение фильтра 50" xfId="2115"/>
    <cellStyle name="Значение фильтра 51" xfId="2116"/>
    <cellStyle name="Значение фильтра 52" xfId="2117"/>
    <cellStyle name="Значение фильтра 53" xfId="2118"/>
    <cellStyle name="Значение фильтра 54" xfId="2119"/>
    <cellStyle name="Значение фильтра 55" xfId="2120"/>
    <cellStyle name="Значение фильтра 56" xfId="2121"/>
    <cellStyle name="Значение фильтра 57" xfId="2122"/>
    <cellStyle name="Значение фильтра 58" xfId="2123"/>
    <cellStyle name="Значение фильтра 59" xfId="2124"/>
    <cellStyle name="Значение фильтра 6" xfId="2125"/>
    <cellStyle name="Значение фильтра 60" xfId="2126"/>
    <cellStyle name="Значение фильтра 61" xfId="2127"/>
    <cellStyle name="Значение фильтра 62" xfId="2128"/>
    <cellStyle name="Значение фильтра 63" xfId="2129"/>
    <cellStyle name="Значение фильтра 64" xfId="2130"/>
    <cellStyle name="Значение фильтра 65" xfId="2131"/>
    <cellStyle name="Значение фильтра 66" xfId="2132"/>
    <cellStyle name="Значение фильтра 67" xfId="2133"/>
    <cellStyle name="Значение фильтра 68" xfId="2134"/>
    <cellStyle name="Значение фильтра 69" xfId="2135"/>
    <cellStyle name="Значение фильтра 7" xfId="2136"/>
    <cellStyle name="Значение фильтра 70" xfId="2137"/>
    <cellStyle name="Значение фильтра 71" xfId="2138"/>
    <cellStyle name="Значение фильтра 72" xfId="2139"/>
    <cellStyle name="Значение фильтра 73" xfId="2140"/>
    <cellStyle name="Значение фильтра 74" xfId="2141"/>
    <cellStyle name="Значение фильтра 75" xfId="2142"/>
    <cellStyle name="Значение фильтра 76" xfId="2143"/>
    <cellStyle name="Значение фильтра 77" xfId="2144"/>
    <cellStyle name="Значение фильтра 78" xfId="2145"/>
    <cellStyle name="Значение фильтра 79" xfId="2146"/>
    <cellStyle name="Значение фильтра 79 2" xfId="2147"/>
    <cellStyle name="Значение фильтра 79 2 2" xfId="2148"/>
    <cellStyle name="Значение фильтра 79 2 3" xfId="2149"/>
    <cellStyle name="Значение фильтра 79 2 4" xfId="2150"/>
    <cellStyle name="Значение фильтра 79 3" xfId="2151"/>
    <cellStyle name="Значение фильтра 79 3 2" xfId="2152"/>
    <cellStyle name="Значение фильтра 79 3 3" xfId="2153"/>
    <cellStyle name="Значение фильтра 79 3 4" xfId="2154"/>
    <cellStyle name="Значение фильтра 79 4" xfId="2155"/>
    <cellStyle name="Значение фильтра 79 4 2" xfId="2156"/>
    <cellStyle name="Значение фильтра 79 4 3" xfId="2157"/>
    <cellStyle name="Значение фильтра 79 4 4" xfId="2158"/>
    <cellStyle name="Значение фильтра 79 5" xfId="2159"/>
    <cellStyle name="Значение фильтра 79 5 2" xfId="2160"/>
    <cellStyle name="Значение фильтра 79 5 3" xfId="2161"/>
    <cellStyle name="Значение фильтра 79 5 4" xfId="2162"/>
    <cellStyle name="Значение фильтра 79 6" xfId="2163"/>
    <cellStyle name="Значение фильтра 79 6 2" xfId="2164"/>
    <cellStyle name="Значение фильтра 79 6 3" xfId="2165"/>
    <cellStyle name="Значение фильтра 79 6 4" xfId="2166"/>
    <cellStyle name="Значение фильтра 8" xfId="2167"/>
    <cellStyle name="Значение фильтра 80" xfId="2168"/>
    <cellStyle name="Значение фильтра 80 2" xfId="2169"/>
    <cellStyle name="Значение фильтра 80 3" xfId="2170"/>
    <cellStyle name="Значение фильтра 80 4" xfId="2171"/>
    <cellStyle name="Значение фильтра 81" xfId="2172"/>
    <cellStyle name="Значение фильтра 81 2" xfId="2173"/>
    <cellStyle name="Значение фильтра 81 3" xfId="2174"/>
    <cellStyle name="Значение фильтра 81 4" xfId="2175"/>
    <cellStyle name="Значение фильтра 82" xfId="2176"/>
    <cellStyle name="Значение фильтра 82 2" xfId="2177"/>
    <cellStyle name="Значение фильтра 82 3" xfId="2178"/>
    <cellStyle name="Значение фильтра 82 4" xfId="2179"/>
    <cellStyle name="Значение фильтра 83" xfId="2180"/>
    <cellStyle name="Значение фильтра 84" xfId="2181"/>
    <cellStyle name="Значение фильтра 85" xfId="2182"/>
    <cellStyle name="Значение фильтра 86" xfId="2183"/>
    <cellStyle name="Значение фильтра 87" xfId="2184"/>
    <cellStyle name="Значение фильтра 87 2" xfId="2185"/>
    <cellStyle name="Значение фильтра 87 3" xfId="2186"/>
    <cellStyle name="Значение фильтра 87 4" xfId="2187"/>
    <cellStyle name="Значение фильтра 88" xfId="2188"/>
    <cellStyle name="Значение фильтра 88 2" xfId="2189"/>
    <cellStyle name="Значение фильтра 88 3" xfId="2190"/>
    <cellStyle name="Значение фильтра 88 4" xfId="2191"/>
    <cellStyle name="Значение фильтра 89" xfId="2192"/>
    <cellStyle name="Значение фильтра 89 2" xfId="2193"/>
    <cellStyle name="Значение фильтра 89 3" xfId="2194"/>
    <cellStyle name="Значение фильтра 89 4" xfId="2195"/>
    <cellStyle name="Значение фильтра 9" xfId="2196"/>
    <cellStyle name="Значение фильтра 90" xfId="2197"/>
    <cellStyle name="Значение фильтра 90 2" xfId="2198"/>
    <cellStyle name="Значение фильтра 90 3" xfId="2199"/>
    <cellStyle name="Значение фильтра 90 4" xfId="2200"/>
    <cellStyle name="Значение фильтра 91" xfId="2201"/>
    <cellStyle name="Значение фильтра 91 2" xfId="2202"/>
    <cellStyle name="Значение фильтра 91 3" xfId="2203"/>
    <cellStyle name="Значение фильтра 91 4" xfId="2204"/>
    <cellStyle name="Значение фильтра 92" xfId="2205"/>
    <cellStyle name="Значение фильтра 92 2" xfId="2206"/>
    <cellStyle name="Значение фильтра 92 3" xfId="2207"/>
    <cellStyle name="Значение фильтра 92 4" xfId="2208"/>
    <cellStyle name="Значение фильтра 93" xfId="2209"/>
    <cellStyle name="Значение фильтра 94" xfId="2210"/>
    <cellStyle name="Значение фильтра 95" xfId="2211"/>
    <cellStyle name="Информация о задаче" xfId="2212"/>
    <cellStyle name="Информация о задаче 10" xfId="2213"/>
    <cellStyle name="Информация о задаче 10 2" xfId="2214"/>
    <cellStyle name="Информация о задаче 10 3" xfId="2215"/>
    <cellStyle name="Информация о задаче 10 4" xfId="2216"/>
    <cellStyle name="Информация о задаче 10 5" xfId="2217"/>
    <cellStyle name="Информация о задаче 10 6" xfId="2218"/>
    <cellStyle name="Информация о задаче 11" xfId="2219"/>
    <cellStyle name="Информация о задаче 12" xfId="2220"/>
    <cellStyle name="Информация о задаче 13" xfId="2221"/>
    <cellStyle name="Информация о задаче 14" xfId="2222"/>
    <cellStyle name="Информация о задаче 15" xfId="2223"/>
    <cellStyle name="Информация о задаче 16" xfId="2224"/>
    <cellStyle name="Информация о задаче 17" xfId="2225"/>
    <cellStyle name="Информация о задаче 2" xfId="2226"/>
    <cellStyle name="Информация о задаче 2 10" xfId="2227"/>
    <cellStyle name="Информация о задаче 2 2" xfId="2228"/>
    <cellStyle name="Информация о задаче 2 2 2" xfId="2229"/>
    <cellStyle name="Информация о задаче 2 2 3" xfId="2230"/>
    <cellStyle name="Информация о задаче 2 2 4" xfId="2231"/>
    <cellStyle name="Информация о задаче 2 2 5" xfId="2232"/>
    <cellStyle name="Информация о задаче 2 2 6" xfId="2233"/>
    <cellStyle name="Информация о задаче 2 3" xfId="2234"/>
    <cellStyle name="Информация о задаче 2 4" xfId="2235"/>
    <cellStyle name="Информация о задаче 2 5" xfId="2236"/>
    <cellStyle name="Информация о задаче 2 6" xfId="2237"/>
    <cellStyle name="Информация о задаче 2 7" xfId="2238"/>
    <cellStyle name="Информация о задаче 2 8" xfId="2239"/>
    <cellStyle name="Информация о задаче 2 9" xfId="2240"/>
    <cellStyle name="Информация о задаче 3" xfId="2241"/>
    <cellStyle name="Информация о задаче 4" xfId="2242"/>
    <cellStyle name="Информация о задаче 5" xfId="2243"/>
    <cellStyle name="Информация о задаче 6" xfId="2244"/>
    <cellStyle name="Информация о задаче 7" xfId="2245"/>
    <cellStyle name="Информация о задаче 8" xfId="2246"/>
    <cellStyle name="Информация о задаче 9" xfId="2247"/>
    <cellStyle name="Итог 2" xfId="2248"/>
    <cellStyle name="Итог 3" xfId="2249"/>
    <cellStyle name="Контрольная ячейка 2" xfId="2250"/>
    <cellStyle name="Контрольная ячейка 3" xfId="2251"/>
    <cellStyle name="Название 2" xfId="2252"/>
    <cellStyle name="Нейтральный 2" xfId="2253"/>
    <cellStyle name="Нейтральный 3" xfId="2254"/>
    <cellStyle name="Обычный" xfId="0" builtinId="0"/>
    <cellStyle name="Обычный 10" xfId="2255"/>
    <cellStyle name="Обычный 11" xfId="2256"/>
    <cellStyle name="Обычный 12" xfId="2257"/>
    <cellStyle name="Обычный 13" xfId="2258"/>
    <cellStyle name="Обычный 14" xfId="2259"/>
    <cellStyle name="Обычный 15" xfId="2260"/>
    <cellStyle name="Обычный 16" xfId="2261"/>
    <cellStyle name="Обычный 17" xfId="2262"/>
    <cellStyle name="Обычный 18" xfId="2263"/>
    <cellStyle name="Обычный 18 2" xfId="2264"/>
    <cellStyle name="Обычный 18 3" xfId="2265"/>
    <cellStyle name="Обычный 19" xfId="2266"/>
    <cellStyle name="Обычный 19 2" xfId="4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45" xfId="6153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1"/>
    <cellStyle name="Обычный 2 2 11" xfId="2574"/>
    <cellStyle name="Обычный 2 2 12" xfId="2575"/>
    <cellStyle name="Обычный 2 2 13" xfId="2576"/>
    <cellStyle name="Обычный 2 2 14" xfId="2577"/>
    <cellStyle name="Обычный 2 2 15" xfId="2578"/>
    <cellStyle name="Обычный 2 2 16" xfId="2579"/>
    <cellStyle name="Обычный 2 2 17" xfId="2580"/>
    <cellStyle name="Обычный 2 2 18" xfId="2581"/>
    <cellStyle name="Обычный 2 2 19" xfId="2582"/>
    <cellStyle name="Обычный 2 2 2" xfId="2583"/>
    <cellStyle name="Обычный 2 2 2 10" xfId="2584"/>
    <cellStyle name="Обычный 2 2 2 11" xfId="2585"/>
    <cellStyle name="Обычный 2 2 2 12" xfId="2586"/>
    <cellStyle name="Обычный 2 2 2 13" xfId="2587"/>
    <cellStyle name="Обычный 2 2 2 14" xfId="2588"/>
    <cellStyle name="Обычный 2 2 2 15" xfId="2589"/>
    <cellStyle name="Обычный 2 2 2 16" xfId="2590"/>
    <cellStyle name="Обычный 2 2 2 16 10" xfId="2591"/>
    <cellStyle name="Обычный 2 2 2 16 11" xfId="2592"/>
    <cellStyle name="Обычный 2 2 2 16 2" xfId="2593"/>
    <cellStyle name="Обычный 2 2 2 16 3" xfId="2594"/>
    <cellStyle name="Обычный 2 2 2 16 4" xfId="2595"/>
    <cellStyle name="Обычный 2 2 2 16 5" xfId="2596"/>
    <cellStyle name="Обычный 2 2 2 16 6" xfId="2597"/>
    <cellStyle name="Обычный 2 2 2 16 7" xfId="2598"/>
    <cellStyle name="Обычный 2 2 2 16 8" xfId="2599"/>
    <cellStyle name="Обычный 2 2 2 16 9" xfId="2600"/>
    <cellStyle name="Обычный 2 2 2 17" xfId="2601"/>
    <cellStyle name="Обычный 2 2 2 18" xfId="2602"/>
    <cellStyle name="Обычный 2 2 2 19" xfId="2603"/>
    <cellStyle name="Обычный 2 2 2 2" xfId="2604"/>
    <cellStyle name="Обычный 2 2 2 2 10" xfId="2605"/>
    <cellStyle name="Обычный 2 2 2 2 11" xfId="2606"/>
    <cellStyle name="Обычный 2 2 2 2 12" xfId="2607"/>
    <cellStyle name="Обычный 2 2 2 2 13" xfId="2608"/>
    <cellStyle name="Обычный 2 2 2 2 14" xfId="2609"/>
    <cellStyle name="Обычный 2 2 2 2 2" xfId="2610"/>
    <cellStyle name="Обычный 2 2 2 2 2 2 2" xfId="2611"/>
    <cellStyle name="Обычный 2 2 2 2 2 2 2 2" xfId="2612"/>
    <cellStyle name="Обычный 2 2 2 2 3" xfId="2613"/>
    <cellStyle name="Обычный 2 2 2 2 4" xfId="2614"/>
    <cellStyle name="Обычный 2 2 2 2 5" xfId="2615"/>
    <cellStyle name="Обычный 2 2 2 2 6" xfId="2616"/>
    <cellStyle name="Обычный 2 2 2 2 7" xfId="2617"/>
    <cellStyle name="Обычный 2 2 2 2 8" xfId="2618"/>
    <cellStyle name="Обычный 2 2 2 2 9" xfId="2619"/>
    <cellStyle name="Обычный 2 2 2 20" xfId="2620"/>
    <cellStyle name="Обычный 2 2 2 21" xfId="2621"/>
    <cellStyle name="Обычный 2 2 2 22" xfId="2622"/>
    <cellStyle name="Обычный 2 2 2 23" xfId="2623"/>
    <cellStyle name="Обычный 2 2 2 24" xfId="2624"/>
    <cellStyle name="Обычный 2 2 2 25" xfId="2625"/>
    <cellStyle name="Обычный 2 2 2 26" xfId="2626"/>
    <cellStyle name="Обычный 2 2 2 27" xfId="2627"/>
    <cellStyle name="Обычный 2 2 2 3" xfId="2628"/>
    <cellStyle name="Обычный 2 2 2 4" xfId="2629"/>
    <cellStyle name="Обычный 2 2 2 5" xfId="2630"/>
    <cellStyle name="Обычный 2 2 2 6" xfId="2631"/>
    <cellStyle name="Обычный 2 2 2 7" xfId="2632"/>
    <cellStyle name="Обычный 2 2 2 8" xfId="2633"/>
    <cellStyle name="Обычный 2 2 2 9" xfId="2634"/>
    <cellStyle name="Обычный 2 2 20" xfId="2635"/>
    <cellStyle name="Обычный 2 2 21" xfId="2636"/>
    <cellStyle name="Обычный 2 2 22" xfId="2637"/>
    <cellStyle name="Обычный 2 2 23" xfId="2638"/>
    <cellStyle name="Обычный 2 2 24" xfId="2639"/>
    <cellStyle name="Обычный 2 2 3" xfId="2640"/>
    <cellStyle name="Обычный 2 2 4" xfId="2641"/>
    <cellStyle name="Обычный 2 2 5" xfId="2642"/>
    <cellStyle name="Обычный 2 2 6" xfId="2643"/>
    <cellStyle name="Обычный 2 2 7" xfId="2644"/>
    <cellStyle name="Обычный 2 2 8" xfId="2645"/>
    <cellStyle name="Обычный 2 2 9" xfId="2646"/>
    <cellStyle name="Обычный 2 20" xfId="2647"/>
    <cellStyle name="Обычный 2 20 10" xfId="2648"/>
    <cellStyle name="Обычный 2 20 11" xfId="2649"/>
    <cellStyle name="Обычный 2 20 12" xfId="2650"/>
    <cellStyle name="Обычный 2 20 13" xfId="2651"/>
    <cellStyle name="Обычный 2 20 14" xfId="2652"/>
    <cellStyle name="Обычный 2 20 15" xfId="2653"/>
    <cellStyle name="Обычный 2 20 16" xfId="2654"/>
    <cellStyle name="Обычный 2 20 17" xfId="2655"/>
    <cellStyle name="Обычный 2 20 18" xfId="2656"/>
    <cellStyle name="Обычный 2 20 19" xfId="2657"/>
    <cellStyle name="Обычный 2 20 2" xfId="2658"/>
    <cellStyle name="Обычный 2 20 20" xfId="2659"/>
    <cellStyle name="Обычный 2 20 21" xfId="2660"/>
    <cellStyle name="Обычный 2 20 22" xfId="2661"/>
    <cellStyle name="Обычный 2 20 23" xfId="2662"/>
    <cellStyle name="Обычный 2 20 24" xfId="2663"/>
    <cellStyle name="Обычный 2 20 25" xfId="2664"/>
    <cellStyle name="Обычный 2 20 26" xfId="2665"/>
    <cellStyle name="Обычный 2 20 3" xfId="2666"/>
    <cellStyle name="Обычный 2 20 4" xfId="2667"/>
    <cellStyle name="Обычный 2 20 5" xfId="2668"/>
    <cellStyle name="Обычный 2 20 6" xfId="2669"/>
    <cellStyle name="Обычный 2 20 7" xfId="2670"/>
    <cellStyle name="Обычный 2 20 8" xfId="2671"/>
    <cellStyle name="Обычный 2 20 9" xfId="2672"/>
    <cellStyle name="Обычный 2 21" xfId="2673"/>
    <cellStyle name="Обычный 2 21 10" xfId="2674"/>
    <cellStyle name="Обычный 2 21 11" xfId="2675"/>
    <cellStyle name="Обычный 2 21 12" xfId="2676"/>
    <cellStyle name="Обычный 2 21 13" xfId="2677"/>
    <cellStyle name="Обычный 2 21 14" xfId="2678"/>
    <cellStyle name="Обычный 2 21 15" xfId="2679"/>
    <cellStyle name="Обычный 2 21 16" xfId="2680"/>
    <cellStyle name="Обычный 2 21 17" xfId="2681"/>
    <cellStyle name="Обычный 2 21 18" xfId="2682"/>
    <cellStyle name="Обычный 2 21 19" xfId="2683"/>
    <cellStyle name="Обычный 2 21 2" xfId="2684"/>
    <cellStyle name="Обычный 2 21 20" xfId="2685"/>
    <cellStyle name="Обычный 2 21 21" xfId="2686"/>
    <cellStyle name="Обычный 2 21 22" xfId="2687"/>
    <cellStyle name="Обычный 2 21 23" xfId="2688"/>
    <cellStyle name="Обычный 2 21 24" xfId="2689"/>
    <cellStyle name="Обычный 2 21 25" xfId="2690"/>
    <cellStyle name="Обычный 2 21 26" xfId="2691"/>
    <cellStyle name="Обычный 2 21 3" xfId="2692"/>
    <cellStyle name="Обычный 2 21 4" xfId="2693"/>
    <cellStyle name="Обычный 2 21 5" xfId="2694"/>
    <cellStyle name="Обычный 2 21 6" xfId="2695"/>
    <cellStyle name="Обычный 2 21 7" xfId="2696"/>
    <cellStyle name="Обычный 2 21 8" xfId="2697"/>
    <cellStyle name="Обычный 2 21 9" xfId="2698"/>
    <cellStyle name="Обычный 2 22" xfId="2699"/>
    <cellStyle name="Обычный 2 22 10" xfId="2700"/>
    <cellStyle name="Обычный 2 22 11" xfId="2701"/>
    <cellStyle name="Обычный 2 22 12" xfId="2702"/>
    <cellStyle name="Обычный 2 22 13" xfId="2703"/>
    <cellStyle name="Обычный 2 22 14" xfId="2704"/>
    <cellStyle name="Обычный 2 22 15" xfId="2705"/>
    <cellStyle name="Обычный 2 22 16" xfId="2706"/>
    <cellStyle name="Обычный 2 22 17" xfId="2707"/>
    <cellStyle name="Обычный 2 22 18" xfId="2708"/>
    <cellStyle name="Обычный 2 22 19" xfId="2709"/>
    <cellStyle name="Обычный 2 22 2" xfId="2710"/>
    <cellStyle name="Обычный 2 22 20" xfId="2711"/>
    <cellStyle name="Обычный 2 22 21" xfId="2712"/>
    <cellStyle name="Обычный 2 22 22" xfId="2713"/>
    <cellStyle name="Обычный 2 22 23" xfId="2714"/>
    <cellStyle name="Обычный 2 22 24" xfId="2715"/>
    <cellStyle name="Обычный 2 22 25" xfId="2716"/>
    <cellStyle name="Обычный 2 22 26" xfId="2717"/>
    <cellStyle name="Обычный 2 22 3" xfId="2718"/>
    <cellStyle name="Обычный 2 22 4" xfId="2719"/>
    <cellStyle name="Обычный 2 22 5" xfId="2720"/>
    <cellStyle name="Обычный 2 22 6" xfId="2721"/>
    <cellStyle name="Обычный 2 22 7" xfId="2722"/>
    <cellStyle name="Обычный 2 22 8" xfId="2723"/>
    <cellStyle name="Обычный 2 22 9" xfId="2724"/>
    <cellStyle name="Обычный 2 23" xfId="2725"/>
    <cellStyle name="Обычный 2 23 10" xfId="2726"/>
    <cellStyle name="Обычный 2 23 11" xfId="2727"/>
    <cellStyle name="Обычный 2 23 12" xfId="2728"/>
    <cellStyle name="Обычный 2 23 13" xfId="2729"/>
    <cellStyle name="Обычный 2 23 14" xfId="2730"/>
    <cellStyle name="Обычный 2 23 15" xfId="2731"/>
    <cellStyle name="Обычный 2 23 16" xfId="2732"/>
    <cellStyle name="Обычный 2 23 17" xfId="2733"/>
    <cellStyle name="Обычный 2 23 18" xfId="2734"/>
    <cellStyle name="Обычный 2 23 19" xfId="2735"/>
    <cellStyle name="Обычный 2 23 2" xfId="2736"/>
    <cellStyle name="Обычный 2 23 20" xfId="2737"/>
    <cellStyle name="Обычный 2 23 21" xfId="2738"/>
    <cellStyle name="Обычный 2 23 22" xfId="2739"/>
    <cellStyle name="Обычный 2 23 23" xfId="2740"/>
    <cellStyle name="Обычный 2 23 24" xfId="2741"/>
    <cellStyle name="Обычный 2 23 25" xfId="2742"/>
    <cellStyle name="Обычный 2 23 26" xfId="2743"/>
    <cellStyle name="Обычный 2 23 3" xfId="2744"/>
    <cellStyle name="Обычный 2 23 4" xfId="2745"/>
    <cellStyle name="Обычный 2 23 5" xfId="2746"/>
    <cellStyle name="Обычный 2 23 6" xfId="2747"/>
    <cellStyle name="Обычный 2 23 7" xfId="2748"/>
    <cellStyle name="Обычный 2 23 8" xfId="2749"/>
    <cellStyle name="Обычный 2 23 9" xfId="2750"/>
    <cellStyle name="Обычный 2 24" xfId="2751"/>
    <cellStyle name="Обычный 2 24 10" xfId="2752"/>
    <cellStyle name="Обычный 2 24 11" xfId="2753"/>
    <cellStyle name="Обычный 2 24 12" xfId="2754"/>
    <cellStyle name="Обычный 2 24 13" xfId="2755"/>
    <cellStyle name="Обычный 2 24 14" xfId="2756"/>
    <cellStyle name="Обычный 2 24 15" xfId="2757"/>
    <cellStyle name="Обычный 2 24 16" xfId="2758"/>
    <cellStyle name="Обычный 2 24 17" xfId="2759"/>
    <cellStyle name="Обычный 2 24 18" xfId="2760"/>
    <cellStyle name="Обычный 2 24 19" xfId="2761"/>
    <cellStyle name="Обычный 2 24 2" xfId="2762"/>
    <cellStyle name="Обычный 2 24 20" xfId="2763"/>
    <cellStyle name="Обычный 2 24 21" xfId="2764"/>
    <cellStyle name="Обычный 2 24 22" xfId="2765"/>
    <cellStyle name="Обычный 2 24 23" xfId="2766"/>
    <cellStyle name="Обычный 2 24 24" xfId="2767"/>
    <cellStyle name="Обычный 2 24 25" xfId="2768"/>
    <cellStyle name="Обычный 2 24 26" xfId="2769"/>
    <cellStyle name="Обычный 2 24 3" xfId="2770"/>
    <cellStyle name="Обычный 2 24 4" xfId="2771"/>
    <cellStyle name="Обычный 2 24 5" xfId="2772"/>
    <cellStyle name="Обычный 2 24 6" xfId="2773"/>
    <cellStyle name="Обычный 2 24 7" xfId="2774"/>
    <cellStyle name="Обычный 2 24 8" xfId="2775"/>
    <cellStyle name="Обычный 2 24 9" xfId="2776"/>
    <cellStyle name="Обычный 2 25" xfId="2777"/>
    <cellStyle name="Обычный 2 25 10" xfId="2778"/>
    <cellStyle name="Обычный 2 25 11" xfId="2779"/>
    <cellStyle name="Обычный 2 25 12" xfId="2780"/>
    <cellStyle name="Обычный 2 25 13" xfId="2781"/>
    <cellStyle name="Обычный 2 25 14" xfId="2782"/>
    <cellStyle name="Обычный 2 25 15" xfId="2783"/>
    <cellStyle name="Обычный 2 25 16" xfId="2784"/>
    <cellStyle name="Обычный 2 25 17" xfId="2785"/>
    <cellStyle name="Обычный 2 25 18" xfId="2786"/>
    <cellStyle name="Обычный 2 25 19" xfId="2787"/>
    <cellStyle name="Обычный 2 25 2" xfId="2788"/>
    <cellStyle name="Обычный 2 25 20" xfId="2789"/>
    <cellStyle name="Обычный 2 25 21" xfId="2790"/>
    <cellStyle name="Обычный 2 25 22" xfId="2791"/>
    <cellStyle name="Обычный 2 25 23" xfId="2792"/>
    <cellStyle name="Обычный 2 25 24" xfId="2793"/>
    <cellStyle name="Обычный 2 25 25" xfId="2794"/>
    <cellStyle name="Обычный 2 25 26" xfId="2795"/>
    <cellStyle name="Обычный 2 25 3" xfId="2796"/>
    <cellStyle name="Обычный 2 25 4" xfId="2797"/>
    <cellStyle name="Обычный 2 25 5" xfId="2798"/>
    <cellStyle name="Обычный 2 25 6" xfId="2799"/>
    <cellStyle name="Обычный 2 25 7" xfId="2800"/>
    <cellStyle name="Обычный 2 25 8" xfId="2801"/>
    <cellStyle name="Обычный 2 25 9" xfId="2802"/>
    <cellStyle name="Обычный 2 26" xfId="2803"/>
    <cellStyle name="Обычный 2 26 10" xfId="2804"/>
    <cellStyle name="Обычный 2 26 11" xfId="2805"/>
    <cellStyle name="Обычный 2 26 12" xfId="2806"/>
    <cellStyle name="Обычный 2 26 13" xfId="2807"/>
    <cellStyle name="Обычный 2 26 14" xfId="2808"/>
    <cellStyle name="Обычный 2 26 15" xfId="2809"/>
    <cellStyle name="Обычный 2 26 16" xfId="2810"/>
    <cellStyle name="Обычный 2 26 17" xfId="2811"/>
    <cellStyle name="Обычный 2 26 18" xfId="2812"/>
    <cellStyle name="Обычный 2 26 19" xfId="2813"/>
    <cellStyle name="Обычный 2 26 2" xfId="2814"/>
    <cellStyle name="Обычный 2 26 20" xfId="2815"/>
    <cellStyle name="Обычный 2 26 21" xfId="2816"/>
    <cellStyle name="Обычный 2 26 22" xfId="2817"/>
    <cellStyle name="Обычный 2 26 23" xfId="2818"/>
    <cellStyle name="Обычный 2 26 24" xfId="2819"/>
    <cellStyle name="Обычный 2 26 25" xfId="2820"/>
    <cellStyle name="Обычный 2 26 26" xfId="2821"/>
    <cellStyle name="Обычный 2 26 3" xfId="2822"/>
    <cellStyle name="Обычный 2 26 4" xfId="2823"/>
    <cellStyle name="Обычный 2 26 5" xfId="2824"/>
    <cellStyle name="Обычный 2 26 6" xfId="2825"/>
    <cellStyle name="Обычный 2 26 7" xfId="2826"/>
    <cellStyle name="Обычный 2 26 8" xfId="2827"/>
    <cellStyle name="Обычный 2 26 9" xfId="2828"/>
    <cellStyle name="Обычный 2 27" xfId="2829"/>
    <cellStyle name="Обычный 2 27 10" xfId="2830"/>
    <cellStyle name="Обычный 2 27 11" xfId="2831"/>
    <cellStyle name="Обычный 2 27 12" xfId="2832"/>
    <cellStyle name="Обычный 2 27 13" xfId="2833"/>
    <cellStyle name="Обычный 2 27 14" xfId="2834"/>
    <cellStyle name="Обычный 2 27 15" xfId="2835"/>
    <cellStyle name="Обычный 2 27 16" xfId="2836"/>
    <cellStyle name="Обычный 2 27 17" xfId="2837"/>
    <cellStyle name="Обычный 2 27 18" xfId="2838"/>
    <cellStyle name="Обычный 2 27 19" xfId="2839"/>
    <cellStyle name="Обычный 2 27 2" xfId="2840"/>
    <cellStyle name="Обычный 2 27 20" xfId="2841"/>
    <cellStyle name="Обычный 2 27 21" xfId="2842"/>
    <cellStyle name="Обычный 2 27 22" xfId="2843"/>
    <cellStyle name="Обычный 2 27 23" xfId="2844"/>
    <cellStyle name="Обычный 2 27 24" xfId="2845"/>
    <cellStyle name="Обычный 2 27 25" xfId="2846"/>
    <cellStyle name="Обычный 2 27 26" xfId="2847"/>
    <cellStyle name="Обычный 2 27 3" xfId="2848"/>
    <cellStyle name="Обычный 2 27 4" xfId="2849"/>
    <cellStyle name="Обычный 2 27 5" xfId="2850"/>
    <cellStyle name="Обычный 2 27 6" xfId="2851"/>
    <cellStyle name="Обычный 2 27 7" xfId="2852"/>
    <cellStyle name="Обычный 2 27 8" xfId="2853"/>
    <cellStyle name="Обычный 2 27 9" xfId="2854"/>
    <cellStyle name="Обычный 2 28" xfId="2855"/>
    <cellStyle name="Обычный 2 28 10" xfId="2856"/>
    <cellStyle name="Обычный 2 28 11" xfId="2857"/>
    <cellStyle name="Обычный 2 28 12" xfId="2858"/>
    <cellStyle name="Обычный 2 28 13" xfId="2859"/>
    <cellStyle name="Обычный 2 28 14" xfId="2860"/>
    <cellStyle name="Обычный 2 28 15" xfId="2861"/>
    <cellStyle name="Обычный 2 28 16" xfId="2862"/>
    <cellStyle name="Обычный 2 28 17" xfId="2863"/>
    <cellStyle name="Обычный 2 28 18" xfId="2864"/>
    <cellStyle name="Обычный 2 28 19" xfId="2865"/>
    <cellStyle name="Обычный 2 28 2" xfId="2866"/>
    <cellStyle name="Обычный 2 28 20" xfId="2867"/>
    <cellStyle name="Обычный 2 28 21" xfId="2868"/>
    <cellStyle name="Обычный 2 28 22" xfId="2869"/>
    <cellStyle name="Обычный 2 28 23" xfId="2870"/>
    <cellStyle name="Обычный 2 28 24" xfId="2871"/>
    <cellStyle name="Обычный 2 28 25" xfId="2872"/>
    <cellStyle name="Обычный 2 28 26" xfId="2873"/>
    <cellStyle name="Обычный 2 28 3" xfId="2874"/>
    <cellStyle name="Обычный 2 28 4" xfId="2875"/>
    <cellStyle name="Обычный 2 28 5" xfId="2876"/>
    <cellStyle name="Обычный 2 28 6" xfId="2877"/>
    <cellStyle name="Обычный 2 28 7" xfId="2878"/>
    <cellStyle name="Обычный 2 28 8" xfId="2879"/>
    <cellStyle name="Обычный 2 28 9" xfId="2880"/>
    <cellStyle name="Обычный 2 29" xfId="2881"/>
    <cellStyle name="Обычный 2 29 10" xfId="2882"/>
    <cellStyle name="Обычный 2 29 11" xfId="2883"/>
    <cellStyle name="Обычный 2 29 12" xfId="2884"/>
    <cellStyle name="Обычный 2 29 13" xfId="2885"/>
    <cellStyle name="Обычный 2 29 14" xfId="2886"/>
    <cellStyle name="Обычный 2 29 15" xfId="2887"/>
    <cellStyle name="Обычный 2 29 16" xfId="2888"/>
    <cellStyle name="Обычный 2 29 17" xfId="2889"/>
    <cellStyle name="Обычный 2 29 18" xfId="2890"/>
    <cellStyle name="Обычный 2 29 19" xfId="2891"/>
    <cellStyle name="Обычный 2 29 2" xfId="2892"/>
    <cellStyle name="Обычный 2 29 20" xfId="2893"/>
    <cellStyle name="Обычный 2 29 21" xfId="2894"/>
    <cellStyle name="Обычный 2 29 22" xfId="2895"/>
    <cellStyle name="Обычный 2 29 23" xfId="2896"/>
    <cellStyle name="Обычный 2 29 24" xfId="2897"/>
    <cellStyle name="Обычный 2 29 25" xfId="2898"/>
    <cellStyle name="Обычный 2 29 3" xfId="2899"/>
    <cellStyle name="Обычный 2 29 4" xfId="2900"/>
    <cellStyle name="Обычный 2 29 5" xfId="2901"/>
    <cellStyle name="Обычный 2 29 6" xfId="2902"/>
    <cellStyle name="Обычный 2 29 7" xfId="2903"/>
    <cellStyle name="Обычный 2 29 8" xfId="2904"/>
    <cellStyle name="Обычный 2 29 9" xfId="2905"/>
    <cellStyle name="Обычный 2 3" xfId="2906"/>
    <cellStyle name="Обычный 2 3 10" xfId="2907"/>
    <cellStyle name="Обычный 2 3 11" xfId="2908"/>
    <cellStyle name="Обычный 2 3 12" xfId="2909"/>
    <cellStyle name="Обычный 2 3 13" xfId="2910"/>
    <cellStyle name="Обычный 2 3 14" xfId="2911"/>
    <cellStyle name="Обычный 2 3 15" xfId="2912"/>
    <cellStyle name="Обычный 2 3 16" xfId="2913"/>
    <cellStyle name="Обычный 2 3 17" xfId="2914"/>
    <cellStyle name="Обычный 2 3 18" xfId="2915"/>
    <cellStyle name="Обычный 2 3 19" xfId="2916"/>
    <cellStyle name="Обычный 2 3 2" xfId="2917"/>
    <cellStyle name="Обычный 2 3 2 10" xfId="2918"/>
    <cellStyle name="Обычный 2 3 2 11" xfId="2919"/>
    <cellStyle name="Обычный 2 3 2 12" xfId="2920"/>
    <cellStyle name="Обычный 2 3 2 13" xfId="2921"/>
    <cellStyle name="Обычный 2 3 2 14" xfId="2922"/>
    <cellStyle name="Обычный 2 3 2 15" xfId="2923"/>
    <cellStyle name="Обычный 2 3 2 16" xfId="2924"/>
    <cellStyle name="Обычный 2 3 2 16 10" xfId="2925"/>
    <cellStyle name="Обычный 2 3 2 16 11" xfId="2926"/>
    <cellStyle name="Обычный 2 3 2 16 2" xfId="2927"/>
    <cellStyle name="Обычный 2 3 2 16 3" xfId="2928"/>
    <cellStyle name="Обычный 2 3 2 16 4" xfId="2929"/>
    <cellStyle name="Обычный 2 3 2 16 5" xfId="2930"/>
    <cellStyle name="Обычный 2 3 2 16 6" xfId="2931"/>
    <cellStyle name="Обычный 2 3 2 16 7" xfId="2932"/>
    <cellStyle name="Обычный 2 3 2 16 8" xfId="2933"/>
    <cellStyle name="Обычный 2 3 2 16 9" xfId="2934"/>
    <cellStyle name="Обычный 2 3 2 17" xfId="2935"/>
    <cellStyle name="Обычный 2 3 2 18" xfId="2936"/>
    <cellStyle name="Обычный 2 3 2 19" xfId="2937"/>
    <cellStyle name="Обычный 2 3 2 2" xfId="2938"/>
    <cellStyle name="Обычный 2 3 2 2 10" xfId="2939"/>
    <cellStyle name="Обычный 2 3 2 2 11" xfId="2940"/>
    <cellStyle name="Обычный 2 3 2 2 12" xfId="2941"/>
    <cellStyle name="Обычный 2 3 2 2 13" xfId="2942"/>
    <cellStyle name="Обычный 2 3 2 2 14" xfId="2943"/>
    <cellStyle name="Обычный 2 3 2 2 2" xfId="2944"/>
    <cellStyle name="Обычный 2 3 2 2 3" xfId="2945"/>
    <cellStyle name="Обычный 2 3 2 2 4" xfId="2946"/>
    <cellStyle name="Обычный 2 3 2 2 5" xfId="2947"/>
    <cellStyle name="Обычный 2 3 2 2 6" xfId="2948"/>
    <cellStyle name="Обычный 2 3 2 2 7" xfId="2949"/>
    <cellStyle name="Обычный 2 3 2 2 8" xfId="2950"/>
    <cellStyle name="Обычный 2 3 2 2 9" xfId="2951"/>
    <cellStyle name="Обычный 2 3 2 20" xfId="2952"/>
    <cellStyle name="Обычный 2 3 2 21" xfId="2953"/>
    <cellStyle name="Обычный 2 3 2 22" xfId="2954"/>
    <cellStyle name="Обычный 2 3 2 23" xfId="2955"/>
    <cellStyle name="Обычный 2 3 2 24" xfId="2956"/>
    <cellStyle name="Обычный 2 3 2 25" xfId="2957"/>
    <cellStyle name="Обычный 2 3 2 26" xfId="2958"/>
    <cellStyle name="Обычный 2 3 2 27" xfId="2959"/>
    <cellStyle name="Обычный 2 3 2 3" xfId="2960"/>
    <cellStyle name="Обычный 2 3 2 3 10" xfId="2961"/>
    <cellStyle name="Обычный 2 3 2 3 11" xfId="2962"/>
    <cellStyle name="Обычный 2 3 2 3 12" xfId="2963"/>
    <cellStyle name="Обычный 2 3 2 3 13" xfId="2964"/>
    <cellStyle name="Обычный 2 3 2 3 14" xfId="2965"/>
    <cellStyle name="Обычный 2 3 2 3 15" xfId="2966"/>
    <cellStyle name="Обычный 2 3 2 3 16" xfId="2967"/>
    <cellStyle name="Обычный 2 3 2 3 17" xfId="2968"/>
    <cellStyle name="Обычный 2 3 2 3 18" xfId="2969"/>
    <cellStyle name="Обычный 2 3 2 3 19" xfId="2970"/>
    <cellStyle name="Обычный 2 3 2 3 2" xfId="2971"/>
    <cellStyle name="Обычный 2 3 2 3 20" xfId="2972"/>
    <cellStyle name="Обычный 2 3 2 3 21" xfId="2973"/>
    <cellStyle name="Обычный 2 3 2 3 3" xfId="2974"/>
    <cellStyle name="Обычный 2 3 2 3 4" xfId="2975"/>
    <cellStyle name="Обычный 2 3 2 3 5" xfId="2976"/>
    <cellStyle name="Обычный 2 3 2 3 6" xfId="2977"/>
    <cellStyle name="Обычный 2 3 2 3 7" xfId="2978"/>
    <cellStyle name="Обычный 2 3 2 3 8" xfId="2979"/>
    <cellStyle name="Обычный 2 3 2 3 9" xfId="2980"/>
    <cellStyle name="Обычный 2 3 2 4" xfId="2981"/>
    <cellStyle name="Обычный 2 3 2 5" xfId="2982"/>
    <cellStyle name="Обычный 2 3 2 6" xfId="2983"/>
    <cellStyle name="Обычный 2 3 2 7" xfId="2984"/>
    <cellStyle name="Обычный 2 3 2 8" xfId="2985"/>
    <cellStyle name="Обычный 2 3 2 9" xfId="2986"/>
    <cellStyle name="Обычный 2 3 20" xfId="2987"/>
    <cellStyle name="Обычный 2 3 21" xfId="2988"/>
    <cellStyle name="Обычный 2 3 22" xfId="2989"/>
    <cellStyle name="Обычный 2 3 3" xfId="2990"/>
    <cellStyle name="Обычный 2 3 3 10" xfId="2991"/>
    <cellStyle name="Обычный 2 3 3 11" xfId="2992"/>
    <cellStyle name="Обычный 2 3 3 12" xfId="2993"/>
    <cellStyle name="Обычный 2 3 3 13" xfId="2994"/>
    <cellStyle name="Обычный 2 3 3 14" xfId="2995"/>
    <cellStyle name="Обычный 2 3 3 15" xfId="2996"/>
    <cellStyle name="Обычный 2 3 3 16" xfId="2997"/>
    <cellStyle name="Обычный 2 3 3 17" xfId="2998"/>
    <cellStyle name="Обычный 2 3 3 18" xfId="2999"/>
    <cellStyle name="Обычный 2 3 3 19" xfId="3000"/>
    <cellStyle name="Обычный 2 3 3 2" xfId="3001"/>
    <cellStyle name="Обычный 2 3 3 2 10" xfId="3002"/>
    <cellStyle name="Обычный 2 3 3 2 11" xfId="3003"/>
    <cellStyle name="Обычный 2 3 3 2 2" xfId="3004"/>
    <cellStyle name="Обычный 2 3 3 2 3" xfId="3005"/>
    <cellStyle name="Обычный 2 3 3 2 4" xfId="3006"/>
    <cellStyle name="Обычный 2 3 3 2 5" xfId="3007"/>
    <cellStyle name="Обычный 2 3 3 2 6" xfId="3008"/>
    <cellStyle name="Обычный 2 3 3 2 7" xfId="3009"/>
    <cellStyle name="Обычный 2 3 3 2 8" xfId="3010"/>
    <cellStyle name="Обычный 2 3 3 2 9" xfId="3011"/>
    <cellStyle name="Обычный 2 3 3 20" xfId="3012"/>
    <cellStyle name="Обычный 2 3 3 21" xfId="3013"/>
    <cellStyle name="Обычный 2 3 3 22" xfId="3014"/>
    <cellStyle name="Обычный 2 3 3 23" xfId="3015"/>
    <cellStyle name="Обычный 2 3 3 3" xfId="3016"/>
    <cellStyle name="Обычный 2 3 3 4" xfId="3017"/>
    <cellStyle name="Обычный 2 3 3 5" xfId="3018"/>
    <cellStyle name="Обычный 2 3 3 6" xfId="3019"/>
    <cellStyle name="Обычный 2 3 3 7" xfId="3020"/>
    <cellStyle name="Обычный 2 3 3 8" xfId="3021"/>
    <cellStyle name="Обычный 2 3 3 9" xfId="3022"/>
    <cellStyle name="Обычный 2 3 4" xfId="3023"/>
    <cellStyle name="Обычный 2 3 4 10" xfId="3024"/>
    <cellStyle name="Обычный 2 3 4 11" xfId="3025"/>
    <cellStyle name="Обычный 2 3 4 12" xfId="3026"/>
    <cellStyle name="Обычный 2 3 4 13" xfId="3027"/>
    <cellStyle name="Обычный 2 3 4 14" xfId="3028"/>
    <cellStyle name="Обычный 2 3 4 15" xfId="3029"/>
    <cellStyle name="Обычный 2 3 4 16" xfId="3030"/>
    <cellStyle name="Обычный 2 3 4 17" xfId="3031"/>
    <cellStyle name="Обычный 2 3 4 18" xfId="3032"/>
    <cellStyle name="Обычный 2 3 4 19" xfId="3033"/>
    <cellStyle name="Обычный 2 3 4 2" xfId="3034"/>
    <cellStyle name="Обычный 2 3 4 2 10" xfId="3035"/>
    <cellStyle name="Обычный 2 3 4 2 11" xfId="3036"/>
    <cellStyle name="Обычный 2 3 4 2 2" xfId="3037"/>
    <cellStyle name="Обычный 2 3 4 2 3" xfId="3038"/>
    <cellStyle name="Обычный 2 3 4 2 4" xfId="3039"/>
    <cellStyle name="Обычный 2 3 4 2 5" xfId="3040"/>
    <cellStyle name="Обычный 2 3 4 2 6" xfId="3041"/>
    <cellStyle name="Обычный 2 3 4 2 7" xfId="3042"/>
    <cellStyle name="Обычный 2 3 4 2 8" xfId="3043"/>
    <cellStyle name="Обычный 2 3 4 2 9" xfId="3044"/>
    <cellStyle name="Обычный 2 3 4 20" xfId="3045"/>
    <cellStyle name="Обычный 2 3 4 21" xfId="3046"/>
    <cellStyle name="Обычный 2 3 4 22" xfId="3047"/>
    <cellStyle name="Обычный 2 3 4 23" xfId="3048"/>
    <cellStyle name="Обычный 2 3 4 3" xfId="3049"/>
    <cellStyle name="Обычный 2 3 4 4" xfId="3050"/>
    <cellStyle name="Обычный 2 3 4 5" xfId="3051"/>
    <cellStyle name="Обычный 2 3 4 6" xfId="3052"/>
    <cellStyle name="Обычный 2 3 4 7" xfId="3053"/>
    <cellStyle name="Обычный 2 3 4 8" xfId="3054"/>
    <cellStyle name="Обычный 2 3 4 9" xfId="3055"/>
    <cellStyle name="Обычный 2 3 5" xfId="3056"/>
    <cellStyle name="Обычный 2 3 6" xfId="3057"/>
    <cellStyle name="Обычный 2 3 7" xfId="3058"/>
    <cellStyle name="Обычный 2 3 8" xfId="3059"/>
    <cellStyle name="Обычный 2 3 9" xfId="3060"/>
    <cellStyle name="Обычный 2 30" xfId="3061"/>
    <cellStyle name="Обычный 2 30 10" xfId="3062"/>
    <cellStyle name="Обычный 2 30 11" xfId="3063"/>
    <cellStyle name="Обычный 2 30 12" xfId="3064"/>
    <cellStyle name="Обычный 2 30 13" xfId="3065"/>
    <cellStyle name="Обычный 2 30 14" xfId="3066"/>
    <cellStyle name="Обычный 2 30 15" xfId="3067"/>
    <cellStyle name="Обычный 2 30 16" xfId="3068"/>
    <cellStyle name="Обычный 2 30 17" xfId="3069"/>
    <cellStyle name="Обычный 2 30 18" xfId="3070"/>
    <cellStyle name="Обычный 2 30 19" xfId="3071"/>
    <cellStyle name="Обычный 2 30 2" xfId="3072"/>
    <cellStyle name="Обычный 2 30 20" xfId="3073"/>
    <cellStyle name="Обычный 2 30 21" xfId="3074"/>
    <cellStyle name="Обычный 2 30 22" xfId="3075"/>
    <cellStyle name="Обычный 2 30 23" xfId="3076"/>
    <cellStyle name="Обычный 2 30 24" xfId="3077"/>
    <cellStyle name="Обычный 2 30 25" xfId="3078"/>
    <cellStyle name="Обычный 2 30 3" xfId="3079"/>
    <cellStyle name="Обычный 2 30 4" xfId="3080"/>
    <cellStyle name="Обычный 2 30 5" xfId="3081"/>
    <cellStyle name="Обычный 2 30 6" xfId="3082"/>
    <cellStyle name="Обычный 2 30 7" xfId="3083"/>
    <cellStyle name="Обычный 2 30 8" xfId="3084"/>
    <cellStyle name="Обычный 2 30 9" xfId="3085"/>
    <cellStyle name="Обычный 2 31" xfId="3086"/>
    <cellStyle name="Обычный 2 31 10" xfId="3087"/>
    <cellStyle name="Обычный 2 31 11" xfId="3088"/>
    <cellStyle name="Обычный 2 31 12" xfId="3089"/>
    <cellStyle name="Обычный 2 31 13" xfId="3090"/>
    <cellStyle name="Обычный 2 31 14" xfId="3091"/>
    <cellStyle name="Обычный 2 31 15" xfId="3092"/>
    <cellStyle name="Обычный 2 31 16" xfId="3093"/>
    <cellStyle name="Обычный 2 31 17" xfId="3094"/>
    <cellStyle name="Обычный 2 31 18" xfId="3095"/>
    <cellStyle name="Обычный 2 31 19" xfId="3096"/>
    <cellStyle name="Обычный 2 31 2" xfId="3097"/>
    <cellStyle name="Обычный 2 31 20" xfId="3098"/>
    <cellStyle name="Обычный 2 31 21" xfId="3099"/>
    <cellStyle name="Обычный 2 31 22" xfId="3100"/>
    <cellStyle name="Обычный 2 31 23" xfId="3101"/>
    <cellStyle name="Обычный 2 31 24" xfId="3102"/>
    <cellStyle name="Обычный 2 31 25" xfId="3103"/>
    <cellStyle name="Обычный 2 31 3" xfId="3104"/>
    <cellStyle name="Обычный 2 31 4" xfId="3105"/>
    <cellStyle name="Обычный 2 31 5" xfId="3106"/>
    <cellStyle name="Обычный 2 31 6" xfId="3107"/>
    <cellStyle name="Обычный 2 31 7" xfId="3108"/>
    <cellStyle name="Обычный 2 31 8" xfId="3109"/>
    <cellStyle name="Обычный 2 31 9" xfId="3110"/>
    <cellStyle name="Обычный 2 32" xfId="3111"/>
    <cellStyle name="Обычный 2 32 10" xfId="3112"/>
    <cellStyle name="Обычный 2 32 11" xfId="3113"/>
    <cellStyle name="Обычный 2 32 12" xfId="3114"/>
    <cellStyle name="Обычный 2 32 13" xfId="3115"/>
    <cellStyle name="Обычный 2 32 14" xfId="3116"/>
    <cellStyle name="Обычный 2 32 15" xfId="3117"/>
    <cellStyle name="Обычный 2 32 16" xfId="3118"/>
    <cellStyle name="Обычный 2 32 17" xfId="3119"/>
    <cellStyle name="Обычный 2 32 18" xfId="3120"/>
    <cellStyle name="Обычный 2 32 19" xfId="3121"/>
    <cellStyle name="Обычный 2 32 2" xfId="3122"/>
    <cellStyle name="Обычный 2 32 20" xfId="3123"/>
    <cellStyle name="Обычный 2 32 21" xfId="3124"/>
    <cellStyle name="Обычный 2 32 22" xfId="3125"/>
    <cellStyle name="Обычный 2 32 23" xfId="3126"/>
    <cellStyle name="Обычный 2 32 24" xfId="3127"/>
    <cellStyle name="Обычный 2 32 25" xfId="3128"/>
    <cellStyle name="Обычный 2 32 3" xfId="3129"/>
    <cellStyle name="Обычный 2 32 4" xfId="3130"/>
    <cellStyle name="Обычный 2 32 5" xfId="3131"/>
    <cellStyle name="Обычный 2 32 6" xfId="3132"/>
    <cellStyle name="Обычный 2 32 7" xfId="3133"/>
    <cellStyle name="Обычный 2 32 8" xfId="3134"/>
    <cellStyle name="Обычный 2 32 9" xfId="3135"/>
    <cellStyle name="Обычный 2 33" xfId="3136"/>
    <cellStyle name="Обычный 2 33 10" xfId="3137"/>
    <cellStyle name="Обычный 2 33 11" xfId="3138"/>
    <cellStyle name="Обычный 2 33 12" xfId="3139"/>
    <cellStyle name="Обычный 2 33 13" xfId="3140"/>
    <cellStyle name="Обычный 2 33 14" xfId="3141"/>
    <cellStyle name="Обычный 2 33 15" xfId="3142"/>
    <cellStyle name="Обычный 2 33 16" xfId="3143"/>
    <cellStyle name="Обычный 2 33 17" xfId="3144"/>
    <cellStyle name="Обычный 2 33 18" xfId="3145"/>
    <cellStyle name="Обычный 2 33 19" xfId="3146"/>
    <cellStyle name="Обычный 2 33 2" xfId="3147"/>
    <cellStyle name="Обычный 2 33 2 10" xfId="3148"/>
    <cellStyle name="Обычный 2 33 2 11" xfId="3149"/>
    <cellStyle name="Обычный 2 33 2 2" xfId="3150"/>
    <cellStyle name="Обычный 2 33 2 3" xfId="3151"/>
    <cellStyle name="Обычный 2 33 2 4" xfId="3152"/>
    <cellStyle name="Обычный 2 33 2 5" xfId="3153"/>
    <cellStyle name="Обычный 2 33 2 6" xfId="3154"/>
    <cellStyle name="Обычный 2 33 2 7" xfId="3155"/>
    <cellStyle name="Обычный 2 33 2 8" xfId="3156"/>
    <cellStyle name="Обычный 2 33 2 9" xfId="3157"/>
    <cellStyle name="Обычный 2 33 20" xfId="3158"/>
    <cellStyle name="Обычный 2 33 21" xfId="3159"/>
    <cellStyle name="Обычный 2 33 22" xfId="3160"/>
    <cellStyle name="Обычный 2 33 23" xfId="3161"/>
    <cellStyle name="Обычный 2 33 3" xfId="3162"/>
    <cellStyle name="Обычный 2 33 4" xfId="3163"/>
    <cellStyle name="Обычный 2 33 5" xfId="3164"/>
    <cellStyle name="Обычный 2 33 6" xfId="3165"/>
    <cellStyle name="Обычный 2 33 7" xfId="3166"/>
    <cellStyle name="Обычный 2 33 8" xfId="3167"/>
    <cellStyle name="Обычный 2 33 9" xfId="3168"/>
    <cellStyle name="Обычный 2 34" xfId="3169"/>
    <cellStyle name="Обычный 2 34 10" xfId="3170"/>
    <cellStyle name="Обычный 2 34 11" xfId="3171"/>
    <cellStyle name="Обычный 2 34 12" xfId="3172"/>
    <cellStyle name="Обычный 2 34 13" xfId="3173"/>
    <cellStyle name="Обычный 2 34 14" xfId="3174"/>
    <cellStyle name="Обычный 2 34 15" xfId="3175"/>
    <cellStyle name="Обычный 2 34 16" xfId="3176"/>
    <cellStyle name="Обычный 2 34 17" xfId="3177"/>
    <cellStyle name="Обычный 2 34 18" xfId="3178"/>
    <cellStyle name="Обычный 2 34 19" xfId="3179"/>
    <cellStyle name="Обычный 2 34 2" xfId="3180"/>
    <cellStyle name="Обычный 2 34 2 10" xfId="3181"/>
    <cellStyle name="Обычный 2 34 2 11" xfId="3182"/>
    <cellStyle name="Обычный 2 34 2 2" xfId="3183"/>
    <cellStyle name="Обычный 2 34 2 3" xfId="3184"/>
    <cellStyle name="Обычный 2 34 2 4" xfId="3185"/>
    <cellStyle name="Обычный 2 34 2 5" xfId="3186"/>
    <cellStyle name="Обычный 2 34 2 6" xfId="3187"/>
    <cellStyle name="Обычный 2 34 2 7" xfId="3188"/>
    <cellStyle name="Обычный 2 34 2 8" xfId="3189"/>
    <cellStyle name="Обычный 2 34 2 9" xfId="3190"/>
    <cellStyle name="Обычный 2 34 20" xfId="3191"/>
    <cellStyle name="Обычный 2 34 21" xfId="3192"/>
    <cellStyle name="Обычный 2 34 22" xfId="3193"/>
    <cellStyle name="Обычный 2 34 23" xfId="3194"/>
    <cellStyle name="Обычный 2 34 3" xfId="3195"/>
    <cellStyle name="Обычный 2 34 4" xfId="3196"/>
    <cellStyle name="Обычный 2 34 5" xfId="3197"/>
    <cellStyle name="Обычный 2 34 6" xfId="3198"/>
    <cellStyle name="Обычный 2 34 7" xfId="3199"/>
    <cellStyle name="Обычный 2 34 8" xfId="3200"/>
    <cellStyle name="Обычный 2 34 9" xfId="3201"/>
    <cellStyle name="Обычный 2 35" xfId="3202"/>
    <cellStyle name="Обычный 2 35 10" xfId="3203"/>
    <cellStyle name="Обычный 2 35 11" xfId="3204"/>
    <cellStyle name="Обычный 2 35 12" xfId="3205"/>
    <cellStyle name="Обычный 2 35 13" xfId="3206"/>
    <cellStyle name="Обычный 2 35 14" xfId="3207"/>
    <cellStyle name="Обычный 2 35 15" xfId="3208"/>
    <cellStyle name="Обычный 2 35 16" xfId="3209"/>
    <cellStyle name="Обычный 2 35 17" xfId="3210"/>
    <cellStyle name="Обычный 2 35 18" xfId="3211"/>
    <cellStyle name="Обычный 2 35 19" xfId="3212"/>
    <cellStyle name="Обычный 2 35 2" xfId="3213"/>
    <cellStyle name="Обычный 2 35 2 10" xfId="3214"/>
    <cellStyle name="Обычный 2 35 2 11" xfId="3215"/>
    <cellStyle name="Обычный 2 35 2 2" xfId="3216"/>
    <cellStyle name="Обычный 2 35 2 3" xfId="3217"/>
    <cellStyle name="Обычный 2 35 2 4" xfId="3218"/>
    <cellStyle name="Обычный 2 35 2 5" xfId="3219"/>
    <cellStyle name="Обычный 2 35 2 6" xfId="3220"/>
    <cellStyle name="Обычный 2 35 2 7" xfId="3221"/>
    <cellStyle name="Обычный 2 35 2 8" xfId="3222"/>
    <cellStyle name="Обычный 2 35 2 9" xfId="3223"/>
    <cellStyle name="Обычный 2 35 20" xfId="3224"/>
    <cellStyle name="Обычный 2 35 21" xfId="3225"/>
    <cellStyle name="Обычный 2 35 22" xfId="3226"/>
    <cellStyle name="Обычный 2 35 23" xfId="3227"/>
    <cellStyle name="Обычный 2 35 3" xfId="3228"/>
    <cellStyle name="Обычный 2 35 4" xfId="3229"/>
    <cellStyle name="Обычный 2 35 5" xfId="3230"/>
    <cellStyle name="Обычный 2 35 6" xfId="3231"/>
    <cellStyle name="Обычный 2 35 7" xfId="3232"/>
    <cellStyle name="Обычный 2 35 8" xfId="3233"/>
    <cellStyle name="Обычный 2 35 9" xfId="3234"/>
    <cellStyle name="Обычный 2 36" xfId="3235"/>
    <cellStyle name="Обычный 2 36 10" xfId="3236"/>
    <cellStyle name="Обычный 2 36 11" xfId="3237"/>
    <cellStyle name="Обычный 2 36 12" xfId="3238"/>
    <cellStyle name="Обычный 2 36 13" xfId="3239"/>
    <cellStyle name="Обычный 2 36 14" xfId="3240"/>
    <cellStyle name="Обычный 2 36 15" xfId="3241"/>
    <cellStyle name="Обычный 2 36 16" xfId="3242"/>
    <cellStyle name="Обычный 2 36 17" xfId="3243"/>
    <cellStyle name="Обычный 2 36 18" xfId="3244"/>
    <cellStyle name="Обычный 2 36 19" xfId="3245"/>
    <cellStyle name="Обычный 2 36 2" xfId="3246"/>
    <cellStyle name="Обычный 2 36 2 10" xfId="3247"/>
    <cellStyle name="Обычный 2 36 2 11" xfId="3248"/>
    <cellStyle name="Обычный 2 36 2 2" xfId="3249"/>
    <cellStyle name="Обычный 2 36 2 3" xfId="3250"/>
    <cellStyle name="Обычный 2 36 2 4" xfId="3251"/>
    <cellStyle name="Обычный 2 36 2 5" xfId="3252"/>
    <cellStyle name="Обычный 2 36 2 6" xfId="3253"/>
    <cellStyle name="Обычный 2 36 2 7" xfId="3254"/>
    <cellStyle name="Обычный 2 36 2 8" xfId="3255"/>
    <cellStyle name="Обычный 2 36 2 9" xfId="3256"/>
    <cellStyle name="Обычный 2 36 20" xfId="3257"/>
    <cellStyle name="Обычный 2 36 21" xfId="3258"/>
    <cellStyle name="Обычный 2 36 22" xfId="3259"/>
    <cellStyle name="Обычный 2 36 23" xfId="3260"/>
    <cellStyle name="Обычный 2 36 3" xfId="3261"/>
    <cellStyle name="Обычный 2 36 4" xfId="3262"/>
    <cellStyle name="Обычный 2 36 5" xfId="3263"/>
    <cellStyle name="Обычный 2 36 6" xfId="3264"/>
    <cellStyle name="Обычный 2 36 7" xfId="3265"/>
    <cellStyle name="Обычный 2 36 8" xfId="3266"/>
    <cellStyle name="Обычный 2 36 9" xfId="3267"/>
    <cellStyle name="Обычный 2 37" xfId="3268"/>
    <cellStyle name="Обычный 2 37 10" xfId="3269"/>
    <cellStyle name="Обычный 2 37 11" xfId="3270"/>
    <cellStyle name="Обычный 2 37 12" xfId="3271"/>
    <cellStyle name="Обычный 2 37 13" xfId="3272"/>
    <cellStyle name="Обычный 2 37 14" xfId="3273"/>
    <cellStyle name="Обычный 2 37 15" xfId="3274"/>
    <cellStyle name="Обычный 2 37 16" xfId="3275"/>
    <cellStyle name="Обычный 2 37 17" xfId="3276"/>
    <cellStyle name="Обычный 2 37 18" xfId="3277"/>
    <cellStyle name="Обычный 2 37 19" xfId="3278"/>
    <cellStyle name="Обычный 2 37 2" xfId="3279"/>
    <cellStyle name="Обычный 2 37 2 10" xfId="3280"/>
    <cellStyle name="Обычный 2 37 2 11" xfId="3281"/>
    <cellStyle name="Обычный 2 37 2 2" xfId="3282"/>
    <cellStyle name="Обычный 2 37 2 3" xfId="3283"/>
    <cellStyle name="Обычный 2 37 2 4" xfId="3284"/>
    <cellStyle name="Обычный 2 37 2 5" xfId="3285"/>
    <cellStyle name="Обычный 2 37 2 6" xfId="3286"/>
    <cellStyle name="Обычный 2 37 2 7" xfId="3287"/>
    <cellStyle name="Обычный 2 37 2 8" xfId="3288"/>
    <cellStyle name="Обычный 2 37 2 9" xfId="3289"/>
    <cellStyle name="Обычный 2 37 20" xfId="3290"/>
    <cellStyle name="Обычный 2 37 21" xfId="3291"/>
    <cellStyle name="Обычный 2 37 22" xfId="3292"/>
    <cellStyle name="Обычный 2 37 23" xfId="3293"/>
    <cellStyle name="Обычный 2 37 3" xfId="3294"/>
    <cellStyle name="Обычный 2 37 4" xfId="3295"/>
    <cellStyle name="Обычный 2 37 5" xfId="3296"/>
    <cellStyle name="Обычный 2 37 6" xfId="3297"/>
    <cellStyle name="Обычный 2 37 7" xfId="3298"/>
    <cellStyle name="Обычный 2 37 8" xfId="3299"/>
    <cellStyle name="Обычный 2 37 9" xfId="3300"/>
    <cellStyle name="Обычный 2 38" xfId="3301"/>
    <cellStyle name="Обычный 2 38 10" xfId="3302"/>
    <cellStyle name="Обычный 2 38 11" xfId="3303"/>
    <cellStyle name="Обычный 2 38 12" xfId="3304"/>
    <cellStyle name="Обычный 2 38 13" xfId="3305"/>
    <cellStyle name="Обычный 2 38 14" xfId="3306"/>
    <cellStyle name="Обычный 2 38 15" xfId="3307"/>
    <cellStyle name="Обычный 2 38 16" xfId="3308"/>
    <cellStyle name="Обычный 2 38 17" xfId="3309"/>
    <cellStyle name="Обычный 2 38 18" xfId="3310"/>
    <cellStyle name="Обычный 2 38 19" xfId="3311"/>
    <cellStyle name="Обычный 2 38 2" xfId="3312"/>
    <cellStyle name="Обычный 2 38 2 10" xfId="3313"/>
    <cellStyle name="Обычный 2 38 2 11" xfId="3314"/>
    <cellStyle name="Обычный 2 38 2 2" xfId="3315"/>
    <cellStyle name="Обычный 2 38 2 3" xfId="3316"/>
    <cellStyle name="Обычный 2 38 2 4" xfId="3317"/>
    <cellStyle name="Обычный 2 38 2 5" xfId="3318"/>
    <cellStyle name="Обычный 2 38 2 6" xfId="3319"/>
    <cellStyle name="Обычный 2 38 2 7" xfId="3320"/>
    <cellStyle name="Обычный 2 38 2 8" xfId="3321"/>
    <cellStyle name="Обычный 2 38 2 9" xfId="3322"/>
    <cellStyle name="Обычный 2 38 20" xfId="3323"/>
    <cellStyle name="Обычный 2 38 21" xfId="3324"/>
    <cellStyle name="Обычный 2 38 22" xfId="3325"/>
    <cellStyle name="Обычный 2 38 23" xfId="3326"/>
    <cellStyle name="Обычный 2 38 3" xfId="3327"/>
    <cellStyle name="Обычный 2 38 4" xfId="3328"/>
    <cellStyle name="Обычный 2 38 5" xfId="3329"/>
    <cellStyle name="Обычный 2 38 6" xfId="3330"/>
    <cellStyle name="Обычный 2 38 7" xfId="3331"/>
    <cellStyle name="Обычный 2 38 8" xfId="3332"/>
    <cellStyle name="Обычный 2 38 9" xfId="3333"/>
    <cellStyle name="Обычный 2 39" xfId="3334"/>
    <cellStyle name="Обычный 2 39 10" xfId="3335"/>
    <cellStyle name="Обычный 2 39 11" xfId="3336"/>
    <cellStyle name="Обычный 2 39 12" xfId="3337"/>
    <cellStyle name="Обычный 2 39 13" xfId="3338"/>
    <cellStyle name="Обычный 2 39 14" xfId="3339"/>
    <cellStyle name="Обычный 2 39 15" xfId="3340"/>
    <cellStyle name="Обычный 2 39 16" xfId="3341"/>
    <cellStyle name="Обычный 2 39 17" xfId="3342"/>
    <cellStyle name="Обычный 2 39 18" xfId="3343"/>
    <cellStyle name="Обычный 2 39 19" xfId="3344"/>
    <cellStyle name="Обычный 2 39 2" xfId="3345"/>
    <cellStyle name="Обычный 2 39 2 10" xfId="3346"/>
    <cellStyle name="Обычный 2 39 2 11" xfId="3347"/>
    <cellStyle name="Обычный 2 39 2 2" xfId="3348"/>
    <cellStyle name="Обычный 2 39 2 3" xfId="3349"/>
    <cellStyle name="Обычный 2 39 2 4" xfId="3350"/>
    <cellStyle name="Обычный 2 39 2 5" xfId="3351"/>
    <cellStyle name="Обычный 2 39 2 6" xfId="3352"/>
    <cellStyle name="Обычный 2 39 2 7" xfId="3353"/>
    <cellStyle name="Обычный 2 39 2 8" xfId="3354"/>
    <cellStyle name="Обычный 2 39 2 9" xfId="3355"/>
    <cellStyle name="Обычный 2 39 20" xfId="3356"/>
    <cellStyle name="Обычный 2 39 21" xfId="3357"/>
    <cellStyle name="Обычный 2 39 22" xfId="3358"/>
    <cellStyle name="Обычный 2 39 23" xfId="3359"/>
    <cellStyle name="Обычный 2 39 3" xfId="3360"/>
    <cellStyle name="Обычный 2 39 4" xfId="3361"/>
    <cellStyle name="Обычный 2 39 5" xfId="3362"/>
    <cellStyle name="Обычный 2 39 6" xfId="3363"/>
    <cellStyle name="Обычный 2 39 7" xfId="3364"/>
    <cellStyle name="Обычный 2 39 8" xfId="3365"/>
    <cellStyle name="Обычный 2 39 9" xfId="3366"/>
    <cellStyle name="Обычный 2 4" xfId="3367"/>
    <cellStyle name="Обычный 2 4 10" xfId="3368"/>
    <cellStyle name="Обычный 2 4 11" xfId="3369"/>
    <cellStyle name="Обычный 2 4 12" xfId="3370"/>
    <cellStyle name="Обычный 2 4 13" xfId="3371"/>
    <cellStyle name="Обычный 2 4 14" xfId="3372"/>
    <cellStyle name="Обычный 2 4 15" xfId="3373"/>
    <cellStyle name="Обычный 2 4 16" xfId="3374"/>
    <cellStyle name="Обычный 2 4 17" xfId="3375"/>
    <cellStyle name="Обычный 2 4 18" xfId="3376"/>
    <cellStyle name="Обычный 2 4 19" xfId="3377"/>
    <cellStyle name="Обычный 2 4 2" xfId="3378"/>
    <cellStyle name="Обычный 2 4 2 10" xfId="3379"/>
    <cellStyle name="Обычный 2 4 2 11" xfId="3380"/>
    <cellStyle name="Обычный 2 4 2 12" xfId="3381"/>
    <cellStyle name="Обычный 2 4 2 13" xfId="3382"/>
    <cellStyle name="Обычный 2 4 2 14" xfId="3383"/>
    <cellStyle name="Обычный 2 4 2 15" xfId="3384"/>
    <cellStyle name="Обычный 2 4 2 16" xfId="3385"/>
    <cellStyle name="Обычный 2 4 2 16 10" xfId="3386"/>
    <cellStyle name="Обычный 2 4 2 16 11" xfId="3387"/>
    <cellStyle name="Обычный 2 4 2 16 2" xfId="3388"/>
    <cellStyle name="Обычный 2 4 2 16 3" xfId="3389"/>
    <cellStyle name="Обычный 2 4 2 16 4" xfId="3390"/>
    <cellStyle name="Обычный 2 4 2 16 5" xfId="3391"/>
    <cellStyle name="Обычный 2 4 2 16 6" xfId="3392"/>
    <cellStyle name="Обычный 2 4 2 16 7" xfId="3393"/>
    <cellStyle name="Обычный 2 4 2 16 8" xfId="3394"/>
    <cellStyle name="Обычный 2 4 2 16 9" xfId="3395"/>
    <cellStyle name="Обычный 2 4 2 17" xfId="3396"/>
    <cellStyle name="Обычный 2 4 2 18" xfId="3397"/>
    <cellStyle name="Обычный 2 4 2 19" xfId="3398"/>
    <cellStyle name="Обычный 2 4 2 2" xfId="3399"/>
    <cellStyle name="Обычный 2 4 2 2 10" xfId="3400"/>
    <cellStyle name="Обычный 2 4 2 2 11" xfId="3401"/>
    <cellStyle name="Обычный 2 4 2 2 12" xfId="3402"/>
    <cellStyle name="Обычный 2 4 2 2 13" xfId="3403"/>
    <cellStyle name="Обычный 2 4 2 2 14" xfId="3404"/>
    <cellStyle name="Обычный 2 4 2 2 2" xfId="3405"/>
    <cellStyle name="Обычный 2 4 2 2 3" xfId="3406"/>
    <cellStyle name="Обычный 2 4 2 2 4" xfId="3407"/>
    <cellStyle name="Обычный 2 4 2 2 5" xfId="3408"/>
    <cellStyle name="Обычный 2 4 2 2 6" xfId="3409"/>
    <cellStyle name="Обычный 2 4 2 2 7" xfId="3410"/>
    <cellStyle name="Обычный 2 4 2 2 8" xfId="3411"/>
    <cellStyle name="Обычный 2 4 2 2 9" xfId="3412"/>
    <cellStyle name="Обычный 2 4 2 20" xfId="3413"/>
    <cellStyle name="Обычный 2 4 2 21" xfId="3414"/>
    <cellStyle name="Обычный 2 4 2 22" xfId="3415"/>
    <cellStyle name="Обычный 2 4 2 23" xfId="3416"/>
    <cellStyle name="Обычный 2 4 2 24" xfId="3417"/>
    <cellStyle name="Обычный 2 4 2 25" xfId="3418"/>
    <cellStyle name="Обычный 2 4 2 26" xfId="3419"/>
    <cellStyle name="Обычный 2 4 2 27" xfId="3420"/>
    <cellStyle name="Обычный 2 4 2 3" xfId="3421"/>
    <cellStyle name="Обычный 2 4 2 4" xfId="3422"/>
    <cellStyle name="Обычный 2 4 2 5" xfId="3423"/>
    <cellStyle name="Обычный 2 4 2 6" xfId="3424"/>
    <cellStyle name="Обычный 2 4 2 7" xfId="3425"/>
    <cellStyle name="Обычный 2 4 2 8" xfId="3426"/>
    <cellStyle name="Обычный 2 4 2 9" xfId="3427"/>
    <cellStyle name="Обычный 2 4 20" xfId="3428"/>
    <cellStyle name="Обычный 2 4 21" xfId="3429"/>
    <cellStyle name="Обычный 2 4 22" xfId="3430"/>
    <cellStyle name="Обычный 2 4 3" xfId="3431"/>
    <cellStyle name="Обычный 2 4 3 10" xfId="3432"/>
    <cellStyle name="Обычный 2 4 3 11" xfId="3433"/>
    <cellStyle name="Обычный 2 4 3 12" xfId="3434"/>
    <cellStyle name="Обычный 2 4 3 13" xfId="3435"/>
    <cellStyle name="Обычный 2 4 3 14" xfId="3436"/>
    <cellStyle name="Обычный 2 4 3 15" xfId="3437"/>
    <cellStyle name="Обычный 2 4 3 16" xfId="3438"/>
    <cellStyle name="Обычный 2 4 3 17" xfId="3439"/>
    <cellStyle name="Обычный 2 4 3 18" xfId="3440"/>
    <cellStyle name="Обычный 2 4 3 19" xfId="3441"/>
    <cellStyle name="Обычный 2 4 3 2" xfId="3442"/>
    <cellStyle name="Обычный 2 4 3 2 10" xfId="3443"/>
    <cellStyle name="Обычный 2 4 3 2 11" xfId="3444"/>
    <cellStyle name="Обычный 2 4 3 2 2" xfId="3445"/>
    <cellStyle name="Обычный 2 4 3 2 3" xfId="3446"/>
    <cellStyle name="Обычный 2 4 3 2 4" xfId="3447"/>
    <cellStyle name="Обычный 2 4 3 2 5" xfId="3448"/>
    <cellStyle name="Обычный 2 4 3 2 6" xfId="3449"/>
    <cellStyle name="Обычный 2 4 3 2 7" xfId="3450"/>
    <cellStyle name="Обычный 2 4 3 2 8" xfId="3451"/>
    <cellStyle name="Обычный 2 4 3 2 9" xfId="3452"/>
    <cellStyle name="Обычный 2 4 3 20" xfId="3453"/>
    <cellStyle name="Обычный 2 4 3 21" xfId="3454"/>
    <cellStyle name="Обычный 2 4 3 22" xfId="3455"/>
    <cellStyle name="Обычный 2 4 3 23" xfId="3456"/>
    <cellStyle name="Обычный 2 4 3 3" xfId="3457"/>
    <cellStyle name="Обычный 2 4 3 4" xfId="3458"/>
    <cellStyle name="Обычный 2 4 3 5" xfId="3459"/>
    <cellStyle name="Обычный 2 4 3 6" xfId="3460"/>
    <cellStyle name="Обычный 2 4 3 7" xfId="3461"/>
    <cellStyle name="Обычный 2 4 3 8" xfId="3462"/>
    <cellStyle name="Обычный 2 4 3 9" xfId="3463"/>
    <cellStyle name="Обычный 2 4 4" xfId="3464"/>
    <cellStyle name="Обычный 2 4 4 10" xfId="3465"/>
    <cellStyle name="Обычный 2 4 4 11" xfId="3466"/>
    <cellStyle name="Обычный 2 4 4 12" xfId="3467"/>
    <cellStyle name="Обычный 2 4 4 13" xfId="3468"/>
    <cellStyle name="Обычный 2 4 4 14" xfId="3469"/>
    <cellStyle name="Обычный 2 4 4 15" xfId="3470"/>
    <cellStyle name="Обычный 2 4 4 16" xfId="3471"/>
    <cellStyle name="Обычный 2 4 4 17" xfId="3472"/>
    <cellStyle name="Обычный 2 4 4 18" xfId="3473"/>
    <cellStyle name="Обычный 2 4 4 19" xfId="3474"/>
    <cellStyle name="Обычный 2 4 4 2" xfId="3475"/>
    <cellStyle name="Обычный 2 4 4 2 10" xfId="3476"/>
    <cellStyle name="Обычный 2 4 4 2 11" xfId="3477"/>
    <cellStyle name="Обычный 2 4 4 2 2" xfId="3478"/>
    <cellStyle name="Обычный 2 4 4 2 3" xfId="3479"/>
    <cellStyle name="Обычный 2 4 4 2 4" xfId="3480"/>
    <cellStyle name="Обычный 2 4 4 2 5" xfId="3481"/>
    <cellStyle name="Обычный 2 4 4 2 6" xfId="3482"/>
    <cellStyle name="Обычный 2 4 4 2 7" xfId="3483"/>
    <cellStyle name="Обычный 2 4 4 2 8" xfId="3484"/>
    <cellStyle name="Обычный 2 4 4 2 9" xfId="3485"/>
    <cellStyle name="Обычный 2 4 4 20" xfId="3486"/>
    <cellStyle name="Обычный 2 4 4 21" xfId="3487"/>
    <cellStyle name="Обычный 2 4 4 22" xfId="3488"/>
    <cellStyle name="Обычный 2 4 4 23" xfId="3489"/>
    <cellStyle name="Обычный 2 4 4 3" xfId="3490"/>
    <cellStyle name="Обычный 2 4 4 4" xfId="3491"/>
    <cellStyle name="Обычный 2 4 4 5" xfId="3492"/>
    <cellStyle name="Обычный 2 4 4 6" xfId="3493"/>
    <cellStyle name="Обычный 2 4 4 7" xfId="3494"/>
    <cellStyle name="Обычный 2 4 4 8" xfId="3495"/>
    <cellStyle name="Обычный 2 4 4 9" xfId="3496"/>
    <cellStyle name="Обычный 2 4 5" xfId="3497"/>
    <cellStyle name="Обычный 2 4 6" xfId="3498"/>
    <cellStyle name="Обычный 2 4 7" xfId="3499"/>
    <cellStyle name="Обычный 2 4 8" xfId="3500"/>
    <cellStyle name="Обычный 2 4 9" xfId="3501"/>
    <cellStyle name="Обычный 2 40" xfId="3502"/>
    <cellStyle name="Обычный 2 40 10" xfId="3503"/>
    <cellStyle name="Обычный 2 40 11" xfId="3504"/>
    <cellStyle name="Обычный 2 40 12" xfId="3505"/>
    <cellStyle name="Обычный 2 40 13" xfId="3506"/>
    <cellStyle name="Обычный 2 40 14" xfId="3507"/>
    <cellStyle name="Обычный 2 40 15" xfId="3508"/>
    <cellStyle name="Обычный 2 40 16" xfId="3509"/>
    <cellStyle name="Обычный 2 40 17" xfId="3510"/>
    <cellStyle name="Обычный 2 40 18" xfId="3511"/>
    <cellStyle name="Обычный 2 40 19" xfId="3512"/>
    <cellStyle name="Обычный 2 40 2" xfId="3513"/>
    <cellStyle name="Обычный 2 40 2 10" xfId="3514"/>
    <cellStyle name="Обычный 2 40 2 11" xfId="3515"/>
    <cellStyle name="Обычный 2 40 2 2" xfId="3516"/>
    <cellStyle name="Обычный 2 40 2 3" xfId="3517"/>
    <cellStyle name="Обычный 2 40 2 4" xfId="3518"/>
    <cellStyle name="Обычный 2 40 2 5" xfId="3519"/>
    <cellStyle name="Обычный 2 40 2 6" xfId="3520"/>
    <cellStyle name="Обычный 2 40 2 7" xfId="3521"/>
    <cellStyle name="Обычный 2 40 2 8" xfId="3522"/>
    <cellStyle name="Обычный 2 40 2 9" xfId="3523"/>
    <cellStyle name="Обычный 2 40 20" xfId="3524"/>
    <cellStyle name="Обычный 2 40 21" xfId="3525"/>
    <cellStyle name="Обычный 2 40 22" xfId="3526"/>
    <cellStyle name="Обычный 2 40 23" xfId="3527"/>
    <cellStyle name="Обычный 2 40 3" xfId="3528"/>
    <cellStyle name="Обычный 2 40 4" xfId="3529"/>
    <cellStyle name="Обычный 2 40 5" xfId="3530"/>
    <cellStyle name="Обычный 2 40 6" xfId="3531"/>
    <cellStyle name="Обычный 2 40 7" xfId="3532"/>
    <cellStyle name="Обычный 2 40 8" xfId="3533"/>
    <cellStyle name="Обычный 2 40 9" xfId="3534"/>
    <cellStyle name="Обычный 2 41" xfId="3535"/>
    <cellStyle name="Обычный 2 41 10" xfId="3536"/>
    <cellStyle name="Обычный 2 41 11" xfId="3537"/>
    <cellStyle name="Обычный 2 41 12" xfId="3538"/>
    <cellStyle name="Обычный 2 41 13" xfId="3539"/>
    <cellStyle name="Обычный 2 41 14" xfId="3540"/>
    <cellStyle name="Обычный 2 41 15" xfId="3541"/>
    <cellStyle name="Обычный 2 41 16" xfId="3542"/>
    <cellStyle name="Обычный 2 41 17" xfId="3543"/>
    <cellStyle name="Обычный 2 41 18" xfId="3544"/>
    <cellStyle name="Обычный 2 41 19" xfId="3545"/>
    <cellStyle name="Обычный 2 41 2" xfId="3546"/>
    <cellStyle name="Обычный 2 41 2 10" xfId="3547"/>
    <cellStyle name="Обычный 2 41 2 11" xfId="3548"/>
    <cellStyle name="Обычный 2 41 2 2" xfId="3549"/>
    <cellStyle name="Обычный 2 41 2 3" xfId="3550"/>
    <cellStyle name="Обычный 2 41 2 4" xfId="3551"/>
    <cellStyle name="Обычный 2 41 2 5" xfId="3552"/>
    <cellStyle name="Обычный 2 41 2 6" xfId="3553"/>
    <cellStyle name="Обычный 2 41 2 7" xfId="3554"/>
    <cellStyle name="Обычный 2 41 2 8" xfId="3555"/>
    <cellStyle name="Обычный 2 41 2 9" xfId="3556"/>
    <cellStyle name="Обычный 2 41 20" xfId="3557"/>
    <cellStyle name="Обычный 2 41 21" xfId="3558"/>
    <cellStyle name="Обычный 2 41 22" xfId="3559"/>
    <cellStyle name="Обычный 2 41 23" xfId="3560"/>
    <cellStyle name="Обычный 2 41 3" xfId="3561"/>
    <cellStyle name="Обычный 2 41 4" xfId="3562"/>
    <cellStyle name="Обычный 2 41 5" xfId="3563"/>
    <cellStyle name="Обычный 2 41 6" xfId="3564"/>
    <cellStyle name="Обычный 2 41 7" xfId="3565"/>
    <cellStyle name="Обычный 2 41 8" xfId="3566"/>
    <cellStyle name="Обычный 2 41 9" xfId="3567"/>
    <cellStyle name="Обычный 2 42" xfId="3568"/>
    <cellStyle name="Обычный 2 42 10" xfId="3569"/>
    <cellStyle name="Обычный 2 42 11" xfId="3570"/>
    <cellStyle name="Обычный 2 42 12" xfId="3571"/>
    <cellStyle name="Обычный 2 42 13" xfId="3572"/>
    <cellStyle name="Обычный 2 42 14" xfId="3573"/>
    <cellStyle name="Обычный 2 42 15" xfId="3574"/>
    <cellStyle name="Обычный 2 42 16" xfId="3575"/>
    <cellStyle name="Обычный 2 42 17" xfId="3576"/>
    <cellStyle name="Обычный 2 42 18" xfId="3577"/>
    <cellStyle name="Обычный 2 42 19" xfId="3578"/>
    <cellStyle name="Обычный 2 42 2" xfId="3579"/>
    <cellStyle name="Обычный 2 42 2 10" xfId="3580"/>
    <cellStyle name="Обычный 2 42 2 11" xfId="3581"/>
    <cellStyle name="Обычный 2 42 2 2" xfId="3582"/>
    <cellStyle name="Обычный 2 42 2 3" xfId="3583"/>
    <cellStyle name="Обычный 2 42 2 4" xfId="3584"/>
    <cellStyle name="Обычный 2 42 2 5" xfId="3585"/>
    <cellStyle name="Обычный 2 42 2 6" xfId="3586"/>
    <cellStyle name="Обычный 2 42 2 7" xfId="3587"/>
    <cellStyle name="Обычный 2 42 2 8" xfId="3588"/>
    <cellStyle name="Обычный 2 42 2 9" xfId="3589"/>
    <cellStyle name="Обычный 2 42 20" xfId="3590"/>
    <cellStyle name="Обычный 2 42 21" xfId="3591"/>
    <cellStyle name="Обычный 2 42 22" xfId="3592"/>
    <cellStyle name="Обычный 2 42 23" xfId="3593"/>
    <cellStyle name="Обычный 2 42 3" xfId="3594"/>
    <cellStyle name="Обычный 2 42 4" xfId="3595"/>
    <cellStyle name="Обычный 2 42 5" xfId="3596"/>
    <cellStyle name="Обычный 2 42 6" xfId="3597"/>
    <cellStyle name="Обычный 2 42 7" xfId="3598"/>
    <cellStyle name="Обычный 2 42 8" xfId="3599"/>
    <cellStyle name="Обычный 2 42 9" xfId="3600"/>
    <cellStyle name="Обычный 2 43" xfId="3601"/>
    <cellStyle name="Обычный 2 43 10" xfId="3602"/>
    <cellStyle name="Обычный 2 43 11" xfId="3603"/>
    <cellStyle name="Обычный 2 43 12" xfId="3604"/>
    <cellStyle name="Обычный 2 43 13" xfId="3605"/>
    <cellStyle name="Обычный 2 43 14" xfId="3606"/>
    <cellStyle name="Обычный 2 43 15" xfId="3607"/>
    <cellStyle name="Обычный 2 43 16" xfId="3608"/>
    <cellStyle name="Обычный 2 43 17" xfId="3609"/>
    <cellStyle name="Обычный 2 43 18" xfId="3610"/>
    <cellStyle name="Обычный 2 43 19" xfId="3611"/>
    <cellStyle name="Обычный 2 43 2" xfId="3612"/>
    <cellStyle name="Обычный 2 43 2 10" xfId="3613"/>
    <cellStyle name="Обычный 2 43 2 11" xfId="3614"/>
    <cellStyle name="Обычный 2 43 2 2" xfId="3615"/>
    <cellStyle name="Обычный 2 43 2 3" xfId="3616"/>
    <cellStyle name="Обычный 2 43 2 4" xfId="3617"/>
    <cellStyle name="Обычный 2 43 2 5" xfId="3618"/>
    <cellStyle name="Обычный 2 43 2 6" xfId="3619"/>
    <cellStyle name="Обычный 2 43 2 7" xfId="3620"/>
    <cellStyle name="Обычный 2 43 2 8" xfId="3621"/>
    <cellStyle name="Обычный 2 43 2 9" xfId="3622"/>
    <cellStyle name="Обычный 2 43 20" xfId="3623"/>
    <cellStyle name="Обычный 2 43 21" xfId="3624"/>
    <cellStyle name="Обычный 2 43 22" xfId="3625"/>
    <cellStyle name="Обычный 2 43 23" xfId="3626"/>
    <cellStyle name="Обычный 2 43 3" xfId="3627"/>
    <cellStyle name="Обычный 2 43 4" xfId="3628"/>
    <cellStyle name="Обычный 2 43 5" xfId="3629"/>
    <cellStyle name="Обычный 2 43 6" xfId="3630"/>
    <cellStyle name="Обычный 2 43 7" xfId="3631"/>
    <cellStyle name="Обычный 2 43 8" xfId="3632"/>
    <cellStyle name="Обычный 2 43 9" xfId="3633"/>
    <cellStyle name="Обычный 2 44" xfId="3634"/>
    <cellStyle name="Обычный 2 44 10" xfId="3635"/>
    <cellStyle name="Обычный 2 44 11" xfId="3636"/>
    <cellStyle name="Обычный 2 44 12" xfId="3637"/>
    <cellStyle name="Обычный 2 44 13" xfId="3638"/>
    <cellStyle name="Обычный 2 44 14" xfId="3639"/>
    <cellStyle name="Обычный 2 44 15" xfId="3640"/>
    <cellStyle name="Обычный 2 44 16" xfId="3641"/>
    <cellStyle name="Обычный 2 44 17" xfId="3642"/>
    <cellStyle name="Обычный 2 44 18" xfId="3643"/>
    <cellStyle name="Обычный 2 44 19" xfId="3644"/>
    <cellStyle name="Обычный 2 44 2" xfId="3645"/>
    <cellStyle name="Обычный 2 44 2 10" xfId="3646"/>
    <cellStyle name="Обычный 2 44 2 11" xfId="3647"/>
    <cellStyle name="Обычный 2 44 2 2" xfId="3648"/>
    <cellStyle name="Обычный 2 44 2 3" xfId="3649"/>
    <cellStyle name="Обычный 2 44 2 4" xfId="3650"/>
    <cellStyle name="Обычный 2 44 2 5" xfId="3651"/>
    <cellStyle name="Обычный 2 44 2 6" xfId="3652"/>
    <cellStyle name="Обычный 2 44 2 7" xfId="3653"/>
    <cellStyle name="Обычный 2 44 2 8" xfId="3654"/>
    <cellStyle name="Обычный 2 44 2 9" xfId="3655"/>
    <cellStyle name="Обычный 2 44 20" xfId="3656"/>
    <cellStyle name="Обычный 2 44 21" xfId="3657"/>
    <cellStyle name="Обычный 2 44 22" xfId="3658"/>
    <cellStyle name="Обычный 2 44 23" xfId="3659"/>
    <cellStyle name="Обычный 2 44 3" xfId="3660"/>
    <cellStyle name="Обычный 2 44 4" xfId="3661"/>
    <cellStyle name="Обычный 2 44 5" xfId="3662"/>
    <cellStyle name="Обычный 2 44 6" xfId="3663"/>
    <cellStyle name="Обычный 2 44 7" xfId="3664"/>
    <cellStyle name="Обычный 2 44 8" xfId="3665"/>
    <cellStyle name="Обычный 2 44 9" xfId="3666"/>
    <cellStyle name="Обычный 2 45" xfId="3667"/>
    <cellStyle name="Обычный 2 45 10" xfId="3668"/>
    <cellStyle name="Обычный 2 45 11" xfId="3669"/>
    <cellStyle name="Обычный 2 45 12" xfId="3670"/>
    <cellStyle name="Обычный 2 45 13" xfId="3671"/>
    <cellStyle name="Обычный 2 45 14" xfId="3672"/>
    <cellStyle name="Обычный 2 45 15" xfId="3673"/>
    <cellStyle name="Обычный 2 45 16" xfId="3674"/>
    <cellStyle name="Обычный 2 45 17" xfId="3675"/>
    <cellStyle name="Обычный 2 45 18" xfId="3676"/>
    <cellStyle name="Обычный 2 45 19" xfId="3677"/>
    <cellStyle name="Обычный 2 45 2" xfId="3678"/>
    <cellStyle name="Обычный 2 45 20" xfId="3679"/>
    <cellStyle name="Обычный 2 45 21" xfId="3680"/>
    <cellStyle name="Обычный 2 45 22" xfId="3681"/>
    <cellStyle name="Обычный 2 45 23" xfId="3682"/>
    <cellStyle name="Обычный 2 45 24" xfId="3683"/>
    <cellStyle name="Обычный 2 45 25" xfId="3684"/>
    <cellStyle name="Обычный 2 45 3" xfId="3685"/>
    <cellStyle name="Обычный 2 45 4" xfId="3686"/>
    <cellStyle name="Обычный 2 45 5" xfId="3687"/>
    <cellStyle name="Обычный 2 45 5 10" xfId="3688"/>
    <cellStyle name="Обычный 2 45 5 11" xfId="3689"/>
    <cellStyle name="Обычный 2 45 5 2" xfId="3690"/>
    <cellStyle name="Обычный 2 45 5 3" xfId="3691"/>
    <cellStyle name="Обычный 2 45 5 4" xfId="3692"/>
    <cellStyle name="Обычный 2 45 5 5" xfId="3693"/>
    <cellStyle name="Обычный 2 45 5 6" xfId="3694"/>
    <cellStyle name="Обычный 2 45 5 7" xfId="3695"/>
    <cellStyle name="Обычный 2 45 5 8" xfId="3696"/>
    <cellStyle name="Обычный 2 45 5 9" xfId="3697"/>
    <cellStyle name="Обычный 2 45 6" xfId="3698"/>
    <cellStyle name="Обычный 2 45 7" xfId="3699"/>
    <cellStyle name="Обычный 2 45 8" xfId="3700"/>
    <cellStyle name="Обычный 2 45 9" xfId="3701"/>
    <cellStyle name="Обычный 2 46" xfId="3702"/>
    <cellStyle name="Обычный 2 46 10" xfId="3703"/>
    <cellStyle name="Обычный 2 46 11" xfId="3704"/>
    <cellStyle name="Обычный 2 46 12" xfId="3705"/>
    <cellStyle name="Обычный 2 46 13" xfId="3706"/>
    <cellStyle name="Обычный 2 46 14" xfId="3707"/>
    <cellStyle name="Обычный 2 46 15" xfId="3708"/>
    <cellStyle name="Обычный 2 46 16" xfId="3709"/>
    <cellStyle name="Обычный 2 46 17" xfId="3710"/>
    <cellStyle name="Обычный 2 46 18" xfId="3711"/>
    <cellStyle name="Обычный 2 46 19" xfId="3712"/>
    <cellStyle name="Обычный 2 46 2" xfId="3713"/>
    <cellStyle name="Обычный 2 46 20" xfId="3714"/>
    <cellStyle name="Обычный 2 46 21" xfId="3715"/>
    <cellStyle name="Обычный 2 46 22" xfId="3716"/>
    <cellStyle name="Обычный 2 46 23" xfId="3717"/>
    <cellStyle name="Обычный 2 46 24" xfId="3718"/>
    <cellStyle name="Обычный 2 46 25" xfId="3719"/>
    <cellStyle name="Обычный 2 46 3" xfId="3720"/>
    <cellStyle name="Обычный 2 46 4" xfId="3721"/>
    <cellStyle name="Обычный 2 46 5" xfId="3722"/>
    <cellStyle name="Обычный 2 46 5 10" xfId="3723"/>
    <cellStyle name="Обычный 2 46 5 11" xfId="3724"/>
    <cellStyle name="Обычный 2 46 5 2" xfId="3725"/>
    <cellStyle name="Обычный 2 46 5 3" xfId="3726"/>
    <cellStyle name="Обычный 2 46 5 4" xfId="3727"/>
    <cellStyle name="Обычный 2 46 5 5" xfId="3728"/>
    <cellStyle name="Обычный 2 46 5 6" xfId="3729"/>
    <cellStyle name="Обычный 2 46 5 7" xfId="3730"/>
    <cellStyle name="Обычный 2 46 5 8" xfId="3731"/>
    <cellStyle name="Обычный 2 46 5 9" xfId="3732"/>
    <cellStyle name="Обычный 2 46 6" xfId="3733"/>
    <cellStyle name="Обычный 2 46 7" xfId="3734"/>
    <cellStyle name="Обычный 2 46 8" xfId="3735"/>
    <cellStyle name="Обычный 2 46 9" xfId="3736"/>
    <cellStyle name="Обычный 2 47" xfId="3737"/>
    <cellStyle name="Обычный 2 47 10" xfId="3738"/>
    <cellStyle name="Обычный 2 47 11" xfId="3739"/>
    <cellStyle name="Обычный 2 47 12" xfId="3740"/>
    <cellStyle name="Обычный 2 47 13" xfId="3741"/>
    <cellStyle name="Обычный 2 47 14" xfId="3742"/>
    <cellStyle name="Обычный 2 47 15" xfId="3743"/>
    <cellStyle name="Обычный 2 47 16" xfId="3744"/>
    <cellStyle name="Обычный 2 47 17" xfId="3745"/>
    <cellStyle name="Обычный 2 47 18" xfId="3746"/>
    <cellStyle name="Обычный 2 47 19" xfId="3747"/>
    <cellStyle name="Обычный 2 47 2" xfId="3748"/>
    <cellStyle name="Обычный 2 47 20" xfId="3749"/>
    <cellStyle name="Обычный 2 47 21" xfId="3750"/>
    <cellStyle name="Обычный 2 47 22" xfId="3751"/>
    <cellStyle name="Обычный 2 47 23" xfId="3752"/>
    <cellStyle name="Обычный 2 47 24" xfId="3753"/>
    <cellStyle name="Обычный 2 47 25" xfId="3754"/>
    <cellStyle name="Обычный 2 47 3" xfId="3755"/>
    <cellStyle name="Обычный 2 47 4" xfId="3756"/>
    <cellStyle name="Обычный 2 47 5" xfId="3757"/>
    <cellStyle name="Обычный 2 47 5 10" xfId="3758"/>
    <cellStyle name="Обычный 2 47 5 11" xfId="3759"/>
    <cellStyle name="Обычный 2 47 5 2" xfId="3760"/>
    <cellStyle name="Обычный 2 47 5 3" xfId="3761"/>
    <cellStyle name="Обычный 2 47 5 4" xfId="3762"/>
    <cellStyle name="Обычный 2 47 5 5" xfId="3763"/>
    <cellStyle name="Обычный 2 47 5 6" xfId="3764"/>
    <cellStyle name="Обычный 2 47 5 7" xfId="3765"/>
    <cellStyle name="Обычный 2 47 5 8" xfId="3766"/>
    <cellStyle name="Обычный 2 47 5 9" xfId="3767"/>
    <cellStyle name="Обычный 2 47 6" xfId="3768"/>
    <cellStyle name="Обычный 2 47 7" xfId="3769"/>
    <cellStyle name="Обычный 2 47 8" xfId="3770"/>
    <cellStyle name="Обычный 2 47 9" xfId="3771"/>
    <cellStyle name="Обычный 2 48" xfId="3772"/>
    <cellStyle name="Обычный 2 48 10" xfId="3773"/>
    <cellStyle name="Обычный 2 48 11" xfId="3774"/>
    <cellStyle name="Обычный 2 48 12" xfId="3775"/>
    <cellStyle name="Обычный 2 48 13" xfId="3776"/>
    <cellStyle name="Обычный 2 48 14" xfId="3777"/>
    <cellStyle name="Обычный 2 48 15" xfId="3778"/>
    <cellStyle name="Обычный 2 48 16" xfId="3779"/>
    <cellStyle name="Обычный 2 48 17" xfId="3780"/>
    <cellStyle name="Обычный 2 48 18" xfId="3781"/>
    <cellStyle name="Обычный 2 48 19" xfId="3782"/>
    <cellStyle name="Обычный 2 48 2" xfId="3783"/>
    <cellStyle name="Обычный 2 48 20" xfId="3784"/>
    <cellStyle name="Обычный 2 48 21" xfId="3785"/>
    <cellStyle name="Обычный 2 48 22" xfId="3786"/>
    <cellStyle name="Обычный 2 48 23" xfId="3787"/>
    <cellStyle name="Обычный 2 48 24" xfId="3788"/>
    <cellStyle name="Обычный 2 48 25" xfId="3789"/>
    <cellStyle name="Обычный 2 48 3" xfId="3790"/>
    <cellStyle name="Обычный 2 48 4" xfId="3791"/>
    <cellStyle name="Обычный 2 48 5" xfId="3792"/>
    <cellStyle name="Обычный 2 48 5 10" xfId="3793"/>
    <cellStyle name="Обычный 2 48 5 11" xfId="3794"/>
    <cellStyle name="Обычный 2 48 5 2" xfId="3795"/>
    <cellStyle name="Обычный 2 48 5 3" xfId="3796"/>
    <cellStyle name="Обычный 2 48 5 4" xfId="3797"/>
    <cellStyle name="Обычный 2 48 5 5" xfId="3798"/>
    <cellStyle name="Обычный 2 48 5 6" xfId="3799"/>
    <cellStyle name="Обычный 2 48 5 7" xfId="3800"/>
    <cellStyle name="Обычный 2 48 5 8" xfId="3801"/>
    <cellStyle name="Обычный 2 48 5 9" xfId="3802"/>
    <cellStyle name="Обычный 2 48 6" xfId="3803"/>
    <cellStyle name="Обычный 2 48 7" xfId="3804"/>
    <cellStyle name="Обычный 2 48 8" xfId="3805"/>
    <cellStyle name="Обычный 2 48 9" xfId="3806"/>
    <cellStyle name="Обычный 2 49" xfId="3807"/>
    <cellStyle name="Обычный 2 49 10" xfId="3808"/>
    <cellStyle name="Обычный 2 49 11" xfId="3809"/>
    <cellStyle name="Обычный 2 49 12" xfId="3810"/>
    <cellStyle name="Обычный 2 49 13" xfId="3811"/>
    <cellStyle name="Обычный 2 49 14" xfId="3812"/>
    <cellStyle name="Обычный 2 49 15" xfId="3813"/>
    <cellStyle name="Обычный 2 49 16" xfId="3814"/>
    <cellStyle name="Обычный 2 49 17" xfId="3815"/>
    <cellStyle name="Обычный 2 49 18" xfId="3816"/>
    <cellStyle name="Обычный 2 49 19" xfId="3817"/>
    <cellStyle name="Обычный 2 49 2" xfId="3818"/>
    <cellStyle name="Обычный 2 49 20" xfId="3819"/>
    <cellStyle name="Обычный 2 49 21" xfId="3820"/>
    <cellStyle name="Обычный 2 49 22" xfId="3821"/>
    <cellStyle name="Обычный 2 49 23" xfId="3822"/>
    <cellStyle name="Обычный 2 49 24" xfId="3823"/>
    <cellStyle name="Обычный 2 49 25" xfId="3824"/>
    <cellStyle name="Обычный 2 49 3" xfId="3825"/>
    <cellStyle name="Обычный 2 49 4" xfId="3826"/>
    <cellStyle name="Обычный 2 49 5" xfId="3827"/>
    <cellStyle name="Обычный 2 49 5 10" xfId="3828"/>
    <cellStyle name="Обычный 2 49 5 11" xfId="3829"/>
    <cellStyle name="Обычный 2 49 5 2" xfId="3830"/>
    <cellStyle name="Обычный 2 49 5 3" xfId="3831"/>
    <cellStyle name="Обычный 2 49 5 4" xfId="3832"/>
    <cellStyle name="Обычный 2 49 5 5" xfId="3833"/>
    <cellStyle name="Обычный 2 49 5 6" xfId="3834"/>
    <cellStyle name="Обычный 2 49 5 7" xfId="3835"/>
    <cellStyle name="Обычный 2 49 5 8" xfId="3836"/>
    <cellStyle name="Обычный 2 49 5 9" xfId="3837"/>
    <cellStyle name="Обычный 2 49 6" xfId="3838"/>
    <cellStyle name="Обычный 2 49 7" xfId="3839"/>
    <cellStyle name="Обычный 2 49 8" xfId="3840"/>
    <cellStyle name="Обычный 2 49 9" xfId="3841"/>
    <cellStyle name="Обычный 2 5" xfId="3842"/>
    <cellStyle name="Обычный 2 5 10" xfId="3843"/>
    <cellStyle name="Обычный 2 5 11" xfId="3844"/>
    <cellStyle name="Обычный 2 5 12" xfId="3845"/>
    <cellStyle name="Обычный 2 5 13" xfId="3846"/>
    <cellStyle name="Обычный 2 5 14" xfId="3847"/>
    <cellStyle name="Обычный 2 5 15" xfId="3848"/>
    <cellStyle name="Обычный 2 5 16" xfId="3849"/>
    <cellStyle name="Обычный 2 5 17" xfId="3850"/>
    <cellStyle name="Обычный 2 5 18" xfId="3851"/>
    <cellStyle name="Обычный 2 5 19" xfId="3852"/>
    <cellStyle name="Обычный 2 5 2" xfId="3853"/>
    <cellStyle name="Обычный 2 5 2 10" xfId="3854"/>
    <cellStyle name="Обычный 2 5 2 11" xfId="3855"/>
    <cellStyle name="Обычный 2 5 2 12" xfId="3856"/>
    <cellStyle name="Обычный 2 5 2 13" xfId="3857"/>
    <cellStyle name="Обычный 2 5 2 14" xfId="3858"/>
    <cellStyle name="Обычный 2 5 2 15" xfId="3859"/>
    <cellStyle name="Обычный 2 5 2 16" xfId="3860"/>
    <cellStyle name="Обычный 2 5 2 16 10" xfId="3861"/>
    <cellStyle name="Обычный 2 5 2 16 11" xfId="3862"/>
    <cellStyle name="Обычный 2 5 2 16 2" xfId="3863"/>
    <cellStyle name="Обычный 2 5 2 16 3" xfId="3864"/>
    <cellStyle name="Обычный 2 5 2 16 4" xfId="3865"/>
    <cellStyle name="Обычный 2 5 2 16 5" xfId="3866"/>
    <cellStyle name="Обычный 2 5 2 16 6" xfId="3867"/>
    <cellStyle name="Обычный 2 5 2 16 7" xfId="3868"/>
    <cellStyle name="Обычный 2 5 2 16 8" xfId="3869"/>
    <cellStyle name="Обычный 2 5 2 16 9" xfId="3870"/>
    <cellStyle name="Обычный 2 5 2 17" xfId="3871"/>
    <cellStyle name="Обычный 2 5 2 18" xfId="3872"/>
    <cellStyle name="Обычный 2 5 2 19" xfId="3873"/>
    <cellStyle name="Обычный 2 5 2 2" xfId="3874"/>
    <cellStyle name="Обычный 2 5 2 2 10" xfId="3875"/>
    <cellStyle name="Обычный 2 5 2 2 11" xfId="3876"/>
    <cellStyle name="Обычный 2 5 2 2 12" xfId="3877"/>
    <cellStyle name="Обычный 2 5 2 2 13" xfId="3878"/>
    <cellStyle name="Обычный 2 5 2 2 14" xfId="3879"/>
    <cellStyle name="Обычный 2 5 2 2 2" xfId="3880"/>
    <cellStyle name="Обычный 2 5 2 2 3" xfId="3881"/>
    <cellStyle name="Обычный 2 5 2 2 4" xfId="3882"/>
    <cellStyle name="Обычный 2 5 2 2 5" xfId="3883"/>
    <cellStyle name="Обычный 2 5 2 2 6" xfId="3884"/>
    <cellStyle name="Обычный 2 5 2 2 7" xfId="3885"/>
    <cellStyle name="Обычный 2 5 2 2 8" xfId="3886"/>
    <cellStyle name="Обычный 2 5 2 2 9" xfId="3887"/>
    <cellStyle name="Обычный 2 5 2 20" xfId="3888"/>
    <cellStyle name="Обычный 2 5 2 21" xfId="3889"/>
    <cellStyle name="Обычный 2 5 2 22" xfId="3890"/>
    <cellStyle name="Обычный 2 5 2 23" xfId="3891"/>
    <cellStyle name="Обычный 2 5 2 24" xfId="3892"/>
    <cellStyle name="Обычный 2 5 2 25" xfId="3893"/>
    <cellStyle name="Обычный 2 5 2 26" xfId="3894"/>
    <cellStyle name="Обычный 2 5 2 27" xfId="3895"/>
    <cellStyle name="Обычный 2 5 2 3" xfId="3896"/>
    <cellStyle name="Обычный 2 5 2 4" xfId="3897"/>
    <cellStyle name="Обычный 2 5 2 5" xfId="3898"/>
    <cellStyle name="Обычный 2 5 2 6" xfId="3899"/>
    <cellStyle name="Обычный 2 5 2 7" xfId="3900"/>
    <cellStyle name="Обычный 2 5 2 8" xfId="3901"/>
    <cellStyle name="Обычный 2 5 2 9" xfId="3902"/>
    <cellStyle name="Обычный 2 5 20" xfId="3903"/>
    <cellStyle name="Обычный 2 5 21" xfId="3904"/>
    <cellStyle name="Обычный 2 5 22" xfId="3905"/>
    <cellStyle name="Обычный 2 5 3" xfId="3906"/>
    <cellStyle name="Обычный 2 5 3 10" xfId="3907"/>
    <cellStyle name="Обычный 2 5 3 11" xfId="3908"/>
    <cellStyle name="Обычный 2 5 3 12" xfId="3909"/>
    <cellStyle name="Обычный 2 5 3 13" xfId="3910"/>
    <cellStyle name="Обычный 2 5 3 14" xfId="3911"/>
    <cellStyle name="Обычный 2 5 3 15" xfId="3912"/>
    <cellStyle name="Обычный 2 5 3 16" xfId="3913"/>
    <cellStyle name="Обычный 2 5 3 17" xfId="3914"/>
    <cellStyle name="Обычный 2 5 3 18" xfId="3915"/>
    <cellStyle name="Обычный 2 5 3 19" xfId="3916"/>
    <cellStyle name="Обычный 2 5 3 2" xfId="3917"/>
    <cellStyle name="Обычный 2 5 3 2 10" xfId="3918"/>
    <cellStyle name="Обычный 2 5 3 2 11" xfId="3919"/>
    <cellStyle name="Обычный 2 5 3 2 2" xfId="3920"/>
    <cellStyle name="Обычный 2 5 3 2 3" xfId="3921"/>
    <cellStyle name="Обычный 2 5 3 2 4" xfId="3922"/>
    <cellStyle name="Обычный 2 5 3 2 5" xfId="3923"/>
    <cellStyle name="Обычный 2 5 3 2 6" xfId="3924"/>
    <cellStyle name="Обычный 2 5 3 2 7" xfId="3925"/>
    <cellStyle name="Обычный 2 5 3 2 8" xfId="3926"/>
    <cellStyle name="Обычный 2 5 3 2 9" xfId="3927"/>
    <cellStyle name="Обычный 2 5 3 20" xfId="3928"/>
    <cellStyle name="Обычный 2 5 3 21" xfId="3929"/>
    <cellStyle name="Обычный 2 5 3 22" xfId="3930"/>
    <cellStyle name="Обычный 2 5 3 23" xfId="3931"/>
    <cellStyle name="Обычный 2 5 3 3" xfId="3932"/>
    <cellStyle name="Обычный 2 5 3 4" xfId="3933"/>
    <cellStyle name="Обычный 2 5 3 5" xfId="3934"/>
    <cellStyle name="Обычный 2 5 3 6" xfId="3935"/>
    <cellStyle name="Обычный 2 5 3 7" xfId="3936"/>
    <cellStyle name="Обычный 2 5 3 8" xfId="3937"/>
    <cellStyle name="Обычный 2 5 3 9" xfId="3938"/>
    <cellStyle name="Обычный 2 5 4" xfId="3939"/>
    <cellStyle name="Обычный 2 5 4 10" xfId="3940"/>
    <cellStyle name="Обычный 2 5 4 11" xfId="3941"/>
    <cellStyle name="Обычный 2 5 4 12" xfId="3942"/>
    <cellStyle name="Обычный 2 5 4 13" xfId="3943"/>
    <cellStyle name="Обычный 2 5 4 14" xfId="3944"/>
    <cellStyle name="Обычный 2 5 4 15" xfId="3945"/>
    <cellStyle name="Обычный 2 5 4 16" xfId="3946"/>
    <cellStyle name="Обычный 2 5 4 17" xfId="3947"/>
    <cellStyle name="Обычный 2 5 4 18" xfId="3948"/>
    <cellStyle name="Обычный 2 5 4 19" xfId="3949"/>
    <cellStyle name="Обычный 2 5 4 2" xfId="3950"/>
    <cellStyle name="Обычный 2 5 4 2 10" xfId="3951"/>
    <cellStyle name="Обычный 2 5 4 2 11" xfId="3952"/>
    <cellStyle name="Обычный 2 5 4 2 2" xfId="3953"/>
    <cellStyle name="Обычный 2 5 4 2 3" xfId="3954"/>
    <cellStyle name="Обычный 2 5 4 2 4" xfId="3955"/>
    <cellStyle name="Обычный 2 5 4 2 5" xfId="3956"/>
    <cellStyle name="Обычный 2 5 4 2 6" xfId="3957"/>
    <cellStyle name="Обычный 2 5 4 2 7" xfId="3958"/>
    <cellStyle name="Обычный 2 5 4 2 8" xfId="3959"/>
    <cellStyle name="Обычный 2 5 4 2 9" xfId="3960"/>
    <cellStyle name="Обычный 2 5 4 20" xfId="3961"/>
    <cellStyle name="Обычный 2 5 4 21" xfId="3962"/>
    <cellStyle name="Обычный 2 5 4 22" xfId="3963"/>
    <cellStyle name="Обычный 2 5 4 23" xfId="3964"/>
    <cellStyle name="Обычный 2 5 4 3" xfId="3965"/>
    <cellStyle name="Обычный 2 5 4 4" xfId="3966"/>
    <cellStyle name="Обычный 2 5 4 5" xfId="3967"/>
    <cellStyle name="Обычный 2 5 4 6" xfId="3968"/>
    <cellStyle name="Обычный 2 5 4 7" xfId="3969"/>
    <cellStyle name="Обычный 2 5 4 8" xfId="3970"/>
    <cellStyle name="Обычный 2 5 4 9" xfId="3971"/>
    <cellStyle name="Обычный 2 5 5" xfId="3972"/>
    <cellStyle name="Обычный 2 5 6" xfId="3973"/>
    <cellStyle name="Обычный 2 5 7" xfId="3974"/>
    <cellStyle name="Обычный 2 5 8" xfId="3975"/>
    <cellStyle name="Обычный 2 5 9" xfId="3976"/>
    <cellStyle name="Обычный 2 50" xfId="3977"/>
    <cellStyle name="Обычный 2 50 10" xfId="3978"/>
    <cellStyle name="Обычный 2 50 11" xfId="3979"/>
    <cellStyle name="Обычный 2 50 2" xfId="3980"/>
    <cellStyle name="Обычный 2 50 3" xfId="3981"/>
    <cellStyle name="Обычный 2 50 4" xfId="3982"/>
    <cellStyle name="Обычный 2 50 5" xfId="3983"/>
    <cellStyle name="Обычный 2 50 6" xfId="3984"/>
    <cellStyle name="Обычный 2 50 7" xfId="3985"/>
    <cellStyle name="Обычный 2 50 8" xfId="3986"/>
    <cellStyle name="Обычный 2 50 9" xfId="3987"/>
    <cellStyle name="Обычный 2 51" xfId="3988"/>
    <cellStyle name="Обычный 2 51 10" xfId="3989"/>
    <cellStyle name="Обычный 2 51 11" xfId="3990"/>
    <cellStyle name="Обычный 2 51 2" xfId="3991"/>
    <cellStyle name="Обычный 2 51 3" xfId="3992"/>
    <cellStyle name="Обычный 2 51 4" xfId="3993"/>
    <cellStyle name="Обычный 2 51 5" xfId="3994"/>
    <cellStyle name="Обычный 2 51 6" xfId="3995"/>
    <cellStyle name="Обычный 2 51 7" xfId="3996"/>
    <cellStyle name="Обычный 2 51 8" xfId="3997"/>
    <cellStyle name="Обычный 2 51 9" xfId="3998"/>
    <cellStyle name="Обычный 2 52" xfId="3999"/>
    <cellStyle name="Обычный 2 52 10" xfId="4000"/>
    <cellStyle name="Обычный 2 52 11" xfId="4001"/>
    <cellStyle name="Обычный 2 52 2" xfId="4002"/>
    <cellStyle name="Обычный 2 52 3" xfId="4003"/>
    <cellStyle name="Обычный 2 52 4" xfId="4004"/>
    <cellStyle name="Обычный 2 52 5" xfId="4005"/>
    <cellStyle name="Обычный 2 52 6" xfId="4006"/>
    <cellStyle name="Обычный 2 52 7" xfId="4007"/>
    <cellStyle name="Обычный 2 52 8" xfId="4008"/>
    <cellStyle name="Обычный 2 52 9" xfId="4009"/>
    <cellStyle name="Обычный 2 53" xfId="4010"/>
    <cellStyle name="Обычный 2 53 10" xfId="4011"/>
    <cellStyle name="Обычный 2 53 11" xfId="4012"/>
    <cellStyle name="Обычный 2 53 2" xfId="4013"/>
    <cellStyle name="Обычный 2 53 3" xfId="4014"/>
    <cellStyle name="Обычный 2 53 4" xfId="4015"/>
    <cellStyle name="Обычный 2 53 5" xfId="4016"/>
    <cellStyle name="Обычный 2 53 6" xfId="4017"/>
    <cellStyle name="Обычный 2 53 7" xfId="4018"/>
    <cellStyle name="Обычный 2 53 8" xfId="4019"/>
    <cellStyle name="Обычный 2 53 9" xfId="4020"/>
    <cellStyle name="Обычный 2 54" xfId="4021"/>
    <cellStyle name="Обычный 2 54 10" xfId="4022"/>
    <cellStyle name="Обычный 2 54 11" xfId="4023"/>
    <cellStyle name="Обычный 2 54 2" xfId="4024"/>
    <cellStyle name="Обычный 2 54 3" xfId="4025"/>
    <cellStyle name="Обычный 2 54 4" xfId="4026"/>
    <cellStyle name="Обычный 2 54 5" xfId="4027"/>
    <cellStyle name="Обычный 2 54 6" xfId="4028"/>
    <cellStyle name="Обычный 2 54 7" xfId="4029"/>
    <cellStyle name="Обычный 2 54 8" xfId="4030"/>
    <cellStyle name="Обычный 2 54 9" xfId="4031"/>
    <cellStyle name="Обычный 2 55" xfId="4032"/>
    <cellStyle name="Обычный 2 55 10" xfId="4033"/>
    <cellStyle name="Обычный 2 55 11" xfId="4034"/>
    <cellStyle name="Обычный 2 55 2" xfId="4035"/>
    <cellStyle name="Обычный 2 55 3" xfId="4036"/>
    <cellStyle name="Обычный 2 55 4" xfId="4037"/>
    <cellStyle name="Обычный 2 55 5" xfId="4038"/>
    <cellStyle name="Обычный 2 55 6" xfId="4039"/>
    <cellStyle name="Обычный 2 55 7" xfId="4040"/>
    <cellStyle name="Обычный 2 55 8" xfId="4041"/>
    <cellStyle name="Обычный 2 55 9" xfId="4042"/>
    <cellStyle name="Обычный 2 56" xfId="4043"/>
    <cellStyle name="Обычный 2 56 10" xfId="4044"/>
    <cellStyle name="Обычный 2 56 11" xfId="4045"/>
    <cellStyle name="Обычный 2 56 2" xfId="4046"/>
    <cellStyle name="Обычный 2 56 3" xfId="4047"/>
    <cellStyle name="Обычный 2 56 4" xfId="4048"/>
    <cellStyle name="Обычный 2 56 5" xfId="4049"/>
    <cellStyle name="Обычный 2 56 6" xfId="4050"/>
    <cellStyle name="Обычный 2 56 7" xfId="4051"/>
    <cellStyle name="Обычный 2 56 8" xfId="4052"/>
    <cellStyle name="Обычный 2 56 9" xfId="4053"/>
    <cellStyle name="Обычный 2 57" xfId="4054"/>
    <cellStyle name="Обычный 2 57 10" xfId="4055"/>
    <cellStyle name="Обычный 2 57 11" xfId="4056"/>
    <cellStyle name="Обычный 2 57 2" xfId="4057"/>
    <cellStyle name="Обычный 2 57 3" xfId="4058"/>
    <cellStyle name="Обычный 2 57 4" xfId="4059"/>
    <cellStyle name="Обычный 2 57 5" xfId="4060"/>
    <cellStyle name="Обычный 2 57 6" xfId="4061"/>
    <cellStyle name="Обычный 2 57 7" xfId="4062"/>
    <cellStyle name="Обычный 2 57 8" xfId="4063"/>
    <cellStyle name="Обычный 2 57 9" xfId="4064"/>
    <cellStyle name="Обычный 2 58" xfId="4065"/>
    <cellStyle name="Обычный 2 59" xfId="4066"/>
    <cellStyle name="Обычный 2 6" xfId="4067"/>
    <cellStyle name="Обычный 2 6 10" xfId="4068"/>
    <cellStyle name="Обычный 2 6 10 2" xfId="4069"/>
    <cellStyle name="Обычный 2 6 10 3" xfId="4070"/>
    <cellStyle name="Обычный 2 6 10 4" xfId="4071"/>
    <cellStyle name="Обычный 2 6 11" xfId="4072"/>
    <cellStyle name="Обычный 2 6 12" xfId="4073"/>
    <cellStyle name="Обычный 2 6 13" xfId="4074"/>
    <cellStyle name="Обычный 2 6 14" xfId="4075"/>
    <cellStyle name="Обычный 2 6 15" xfId="4076"/>
    <cellStyle name="Обычный 2 6 16" xfId="4077"/>
    <cellStyle name="Обычный 2 6 17" xfId="4078"/>
    <cellStyle name="Обычный 2 6 18" xfId="4079"/>
    <cellStyle name="Обычный 2 6 19" xfId="4080"/>
    <cellStyle name="Обычный 2 6 2" xfId="4081"/>
    <cellStyle name="Обычный 2 6 2 10" xfId="4082"/>
    <cellStyle name="Обычный 2 6 2 11" xfId="4083"/>
    <cellStyle name="Обычный 2 6 2 12" xfId="4084"/>
    <cellStyle name="Обычный 2 6 2 13" xfId="4085"/>
    <cellStyle name="Обычный 2 6 2 14" xfId="4086"/>
    <cellStyle name="Обычный 2 6 2 15" xfId="4087"/>
    <cellStyle name="Обычный 2 6 2 16" xfId="4088"/>
    <cellStyle name="Обычный 2 6 2 17" xfId="4089"/>
    <cellStyle name="Обычный 2 6 2 18" xfId="4090"/>
    <cellStyle name="Обычный 2 6 2 19" xfId="4091"/>
    <cellStyle name="Обычный 2 6 2 19 10" xfId="4092"/>
    <cellStyle name="Обычный 2 6 2 19 11" xfId="4093"/>
    <cellStyle name="Обычный 2 6 2 19 2" xfId="4094"/>
    <cellStyle name="Обычный 2 6 2 19 3" xfId="4095"/>
    <cellStyle name="Обычный 2 6 2 19 4" xfId="4096"/>
    <cellStyle name="Обычный 2 6 2 19 5" xfId="4097"/>
    <cellStyle name="Обычный 2 6 2 19 6" xfId="4098"/>
    <cellStyle name="Обычный 2 6 2 19 7" xfId="4099"/>
    <cellStyle name="Обычный 2 6 2 19 8" xfId="4100"/>
    <cellStyle name="Обычный 2 6 2 19 9" xfId="4101"/>
    <cellStyle name="Обычный 2 6 2 2" xfId="4102"/>
    <cellStyle name="Обычный 2 6 2 2 10" xfId="4103"/>
    <cellStyle name="Обычный 2 6 2 2 11" xfId="4104"/>
    <cellStyle name="Обычный 2 6 2 2 12" xfId="4105"/>
    <cellStyle name="Обычный 2 6 2 2 13" xfId="4106"/>
    <cellStyle name="Обычный 2 6 2 2 14" xfId="4107"/>
    <cellStyle name="Обычный 2 6 2 2 2" xfId="4108"/>
    <cellStyle name="Обычный 2 6 2 2 3" xfId="4109"/>
    <cellStyle name="Обычный 2 6 2 2 4" xfId="4110"/>
    <cellStyle name="Обычный 2 6 2 2 5" xfId="4111"/>
    <cellStyle name="Обычный 2 6 2 2 6" xfId="4112"/>
    <cellStyle name="Обычный 2 6 2 2 7" xfId="4113"/>
    <cellStyle name="Обычный 2 6 2 2 8" xfId="4114"/>
    <cellStyle name="Обычный 2 6 2 2 9" xfId="4115"/>
    <cellStyle name="Обычный 2 6 2 20" xfId="4116"/>
    <cellStyle name="Обычный 2 6 2 21" xfId="4117"/>
    <cellStyle name="Обычный 2 6 2 22" xfId="4118"/>
    <cellStyle name="Обычный 2 6 2 23" xfId="4119"/>
    <cellStyle name="Обычный 2 6 2 24" xfId="4120"/>
    <cellStyle name="Обычный 2 6 2 25" xfId="4121"/>
    <cellStyle name="Обычный 2 6 2 26" xfId="4122"/>
    <cellStyle name="Обычный 2 6 2 27" xfId="4123"/>
    <cellStyle name="Обычный 2 6 2 28" xfId="4124"/>
    <cellStyle name="Обычный 2 6 2 29" xfId="4125"/>
    <cellStyle name="Обычный 2 6 2 3" xfId="4126"/>
    <cellStyle name="Обычный 2 6 2 30" xfId="4127"/>
    <cellStyle name="Обычный 2 6 2 4" xfId="4128"/>
    <cellStyle name="Обычный 2 6 2 5" xfId="4129"/>
    <cellStyle name="Обычный 2 6 2 6" xfId="4130"/>
    <cellStyle name="Обычный 2 6 2 7" xfId="4131"/>
    <cellStyle name="Обычный 2 6 2 8" xfId="4132"/>
    <cellStyle name="Обычный 2 6 2 9" xfId="4133"/>
    <cellStyle name="Обычный 2 6 20" xfId="4134"/>
    <cellStyle name="Обычный 2 6 21" xfId="4135"/>
    <cellStyle name="Обычный 2 6 22" xfId="4136"/>
    <cellStyle name="Обычный 2 6 3" xfId="4137"/>
    <cellStyle name="Обычный 2 6 3 10" xfId="4138"/>
    <cellStyle name="Обычный 2 6 3 11" xfId="4139"/>
    <cellStyle name="Обычный 2 6 3 12" xfId="4140"/>
    <cellStyle name="Обычный 2 6 3 13" xfId="4141"/>
    <cellStyle name="Обычный 2 6 3 14" xfId="4142"/>
    <cellStyle name="Обычный 2 6 3 15" xfId="4143"/>
    <cellStyle name="Обычный 2 6 3 16" xfId="4144"/>
    <cellStyle name="Обычный 2 6 3 17" xfId="4145"/>
    <cellStyle name="Обычный 2 6 3 18" xfId="4146"/>
    <cellStyle name="Обычный 2 6 3 19" xfId="4147"/>
    <cellStyle name="Обычный 2 6 3 2" xfId="4148"/>
    <cellStyle name="Обычный 2 6 3 2 10" xfId="4149"/>
    <cellStyle name="Обычный 2 6 3 2 11" xfId="4150"/>
    <cellStyle name="Обычный 2 6 3 2 2" xfId="4151"/>
    <cellStyle name="Обычный 2 6 3 2 3" xfId="4152"/>
    <cellStyle name="Обычный 2 6 3 2 4" xfId="4153"/>
    <cellStyle name="Обычный 2 6 3 2 5" xfId="4154"/>
    <cellStyle name="Обычный 2 6 3 2 6" xfId="4155"/>
    <cellStyle name="Обычный 2 6 3 2 7" xfId="4156"/>
    <cellStyle name="Обычный 2 6 3 2 8" xfId="4157"/>
    <cellStyle name="Обычный 2 6 3 2 9" xfId="4158"/>
    <cellStyle name="Обычный 2 6 3 20" xfId="4159"/>
    <cellStyle name="Обычный 2 6 3 21" xfId="4160"/>
    <cellStyle name="Обычный 2 6 3 22" xfId="4161"/>
    <cellStyle name="Обычный 2 6 3 23" xfId="4162"/>
    <cellStyle name="Обычный 2 6 3 3" xfId="4163"/>
    <cellStyle name="Обычный 2 6 3 4" xfId="4164"/>
    <cellStyle name="Обычный 2 6 3 5" xfId="4165"/>
    <cellStyle name="Обычный 2 6 3 6" xfId="4166"/>
    <cellStyle name="Обычный 2 6 3 7" xfId="4167"/>
    <cellStyle name="Обычный 2 6 3 8" xfId="4168"/>
    <cellStyle name="Обычный 2 6 3 9" xfId="4169"/>
    <cellStyle name="Обычный 2 6 4" xfId="4170"/>
    <cellStyle name="Обычный 2 6 4 10" xfId="4171"/>
    <cellStyle name="Обычный 2 6 4 11" xfId="4172"/>
    <cellStyle name="Обычный 2 6 4 12" xfId="4173"/>
    <cellStyle name="Обычный 2 6 4 13" xfId="4174"/>
    <cellStyle name="Обычный 2 6 4 14" xfId="4175"/>
    <cellStyle name="Обычный 2 6 4 15" xfId="4176"/>
    <cellStyle name="Обычный 2 6 4 16" xfId="4177"/>
    <cellStyle name="Обычный 2 6 4 17" xfId="4178"/>
    <cellStyle name="Обычный 2 6 4 18" xfId="4179"/>
    <cellStyle name="Обычный 2 6 4 19" xfId="4180"/>
    <cellStyle name="Обычный 2 6 4 2" xfId="4181"/>
    <cellStyle name="Обычный 2 6 4 2 10" xfId="4182"/>
    <cellStyle name="Обычный 2 6 4 2 11" xfId="4183"/>
    <cellStyle name="Обычный 2 6 4 2 2" xfId="4184"/>
    <cellStyle name="Обычный 2 6 4 2 3" xfId="4185"/>
    <cellStyle name="Обычный 2 6 4 2 4" xfId="4186"/>
    <cellStyle name="Обычный 2 6 4 2 5" xfId="4187"/>
    <cellStyle name="Обычный 2 6 4 2 6" xfId="4188"/>
    <cellStyle name="Обычный 2 6 4 2 7" xfId="4189"/>
    <cellStyle name="Обычный 2 6 4 2 8" xfId="4190"/>
    <cellStyle name="Обычный 2 6 4 2 9" xfId="4191"/>
    <cellStyle name="Обычный 2 6 4 20" xfId="4192"/>
    <cellStyle name="Обычный 2 6 4 21" xfId="4193"/>
    <cellStyle name="Обычный 2 6 4 22" xfId="4194"/>
    <cellStyle name="Обычный 2 6 4 23" xfId="4195"/>
    <cellStyle name="Обычный 2 6 4 3" xfId="4196"/>
    <cellStyle name="Обычный 2 6 4 4" xfId="4197"/>
    <cellStyle name="Обычный 2 6 4 5" xfId="4198"/>
    <cellStyle name="Обычный 2 6 4 6" xfId="4199"/>
    <cellStyle name="Обычный 2 6 4 7" xfId="4200"/>
    <cellStyle name="Обычный 2 6 4 8" xfId="4201"/>
    <cellStyle name="Обычный 2 6 4 9" xfId="4202"/>
    <cellStyle name="Обычный 2 6 5" xfId="4203"/>
    <cellStyle name="Обычный 2 6 6" xfId="4204"/>
    <cellStyle name="Обычный 2 6 7" xfId="4205"/>
    <cellStyle name="Обычный 2 6 7 2" xfId="4206"/>
    <cellStyle name="Обычный 2 6 7 3" xfId="4207"/>
    <cellStyle name="Обычный 2 6 7 4" xfId="4208"/>
    <cellStyle name="Обычный 2 6 8" xfId="4209"/>
    <cellStyle name="Обычный 2 6 8 2" xfId="4210"/>
    <cellStyle name="Обычный 2 6 8 3" xfId="4211"/>
    <cellStyle name="Обычный 2 6 8 4" xfId="4212"/>
    <cellStyle name="Обычный 2 6 9" xfId="4213"/>
    <cellStyle name="Обычный 2 6 9 2" xfId="4214"/>
    <cellStyle name="Обычный 2 6 9 3" xfId="4215"/>
    <cellStyle name="Обычный 2 6 9 4" xfId="4216"/>
    <cellStyle name="Обычный 2 60" xfId="4217"/>
    <cellStyle name="Обычный 2 61" xfId="4218"/>
    <cellStyle name="Обычный 2 62" xfId="4219"/>
    <cellStyle name="Обычный 2 63" xfId="4220"/>
    <cellStyle name="Обычный 2 64" xfId="4221"/>
    <cellStyle name="Обычный 2 65" xfId="4222"/>
    <cellStyle name="Обычный 2 66" xfId="4223"/>
    <cellStyle name="Обычный 2 67" xfId="4224"/>
    <cellStyle name="Обычный 2 68" xfId="4225"/>
    <cellStyle name="Обычный 2 69" xfId="4226"/>
    <cellStyle name="Обычный 2 7" xfId="4227"/>
    <cellStyle name="Обычный 2 7 10" xfId="4228"/>
    <cellStyle name="Обычный 2 7 11" xfId="4229"/>
    <cellStyle name="Обычный 2 7 12" xfId="3"/>
    <cellStyle name="Обычный 2 7 12 10" xfId="4230"/>
    <cellStyle name="Обычный 2 7 12 11" xfId="4231"/>
    <cellStyle name="Обычный 2 7 12 2" xfId="4232"/>
    <cellStyle name="Обычный 2 7 12 3" xfId="4233"/>
    <cellStyle name="Обычный 2 7 12 4" xfId="4234"/>
    <cellStyle name="Обычный 2 7 12 5" xfId="4235"/>
    <cellStyle name="Обычный 2 7 12 6" xfId="4236"/>
    <cellStyle name="Обычный 2 7 12 7" xfId="4237"/>
    <cellStyle name="Обычный 2 7 12 8" xfId="4238"/>
    <cellStyle name="Обычный 2 7 12 9" xfId="4239"/>
    <cellStyle name="Обычный 2 7 13" xfId="4240"/>
    <cellStyle name="Обычный 2 7 14" xfId="4241"/>
    <cellStyle name="Обычный 2 7 15" xfId="4242"/>
    <cellStyle name="Обычный 2 7 16" xfId="4243"/>
    <cellStyle name="Обычный 2 7 17" xfId="4244"/>
    <cellStyle name="Обычный 2 7 18" xfId="4245"/>
    <cellStyle name="Обычный 2 7 19" xfId="4246"/>
    <cellStyle name="Обычный 2 7 2" xfId="4247"/>
    <cellStyle name="Обычный 2 7 2 10" xfId="4248"/>
    <cellStyle name="Обычный 2 7 2 11" xfId="4249"/>
    <cellStyle name="Обычный 2 7 2 2" xfId="4250"/>
    <cellStyle name="Обычный 2 7 2 3" xfId="4251"/>
    <cellStyle name="Обычный 2 7 2 4" xfId="4252"/>
    <cellStyle name="Обычный 2 7 2 5" xfId="4253"/>
    <cellStyle name="Обычный 2 7 2 6" xfId="4254"/>
    <cellStyle name="Обычный 2 7 2 7" xfId="4255"/>
    <cellStyle name="Обычный 2 7 2 8" xfId="4256"/>
    <cellStyle name="Обычный 2 7 2 9" xfId="4257"/>
    <cellStyle name="Обычный 2 7 20" xfId="4258"/>
    <cellStyle name="Обычный 2 7 21" xfId="4259"/>
    <cellStyle name="Обычный 2 7 22" xfId="4260"/>
    <cellStyle name="Обычный 2 7 23" xfId="4261"/>
    <cellStyle name="Обычный 2 7 24" xfId="4262"/>
    <cellStyle name="Обычный 2 7 25" xfId="4263"/>
    <cellStyle name="Обычный 2 7 26" xfId="4264"/>
    <cellStyle name="Обычный 2 7 3" xfId="4265"/>
    <cellStyle name="Обычный 2 7 3 10" xfId="4266"/>
    <cellStyle name="Обычный 2 7 3 11" xfId="4267"/>
    <cellStyle name="Обычный 2 7 3 2" xfId="4268"/>
    <cellStyle name="Обычный 2 7 3 3" xfId="4269"/>
    <cellStyle name="Обычный 2 7 3 4" xfId="4270"/>
    <cellStyle name="Обычный 2 7 3 5" xfId="4271"/>
    <cellStyle name="Обычный 2 7 3 6" xfId="4272"/>
    <cellStyle name="Обычный 2 7 3 7" xfId="4273"/>
    <cellStyle name="Обычный 2 7 3 8" xfId="4274"/>
    <cellStyle name="Обычный 2 7 3 9" xfId="4275"/>
    <cellStyle name="Обычный 2 7 4" xfId="4276"/>
    <cellStyle name="Обычный 2 7 4 10" xfId="4277"/>
    <cellStyle name="Обычный 2 7 4 11" xfId="4278"/>
    <cellStyle name="Обычный 2 7 4 2" xfId="4279"/>
    <cellStyle name="Обычный 2 7 4 3" xfId="4280"/>
    <cellStyle name="Обычный 2 7 4 4" xfId="4281"/>
    <cellStyle name="Обычный 2 7 4 5" xfId="4282"/>
    <cellStyle name="Обычный 2 7 4 6" xfId="4283"/>
    <cellStyle name="Обычный 2 7 4 7" xfId="4284"/>
    <cellStyle name="Обычный 2 7 4 8" xfId="4285"/>
    <cellStyle name="Обычный 2 7 4 9" xfId="4286"/>
    <cellStyle name="Обычный 2 7 5" xfId="4287"/>
    <cellStyle name="Обычный 2 7 6" xfId="4288"/>
    <cellStyle name="Обычный 2 7 7" xfId="4289"/>
    <cellStyle name="Обычный 2 7 8" xfId="4290"/>
    <cellStyle name="Обычный 2 7 9" xfId="4291"/>
    <cellStyle name="Обычный 2 70" xfId="4292"/>
    <cellStyle name="Обычный 2 71" xfId="4293"/>
    <cellStyle name="Обычный 2 72" xfId="4294"/>
    <cellStyle name="Обычный 2 73" xfId="4295"/>
    <cellStyle name="Обычный 2 74" xfId="4296"/>
    <cellStyle name="Обычный 2 75" xfId="4297"/>
    <cellStyle name="Обычный 2 76" xfId="4298"/>
    <cellStyle name="Обычный 2 77" xfId="4299"/>
    <cellStyle name="Обычный 2 78" xfId="4300"/>
    <cellStyle name="Обычный 2 79" xfId="4301"/>
    <cellStyle name="Обычный 2 8" xfId="4302"/>
    <cellStyle name="Обычный 2 8 10" xfId="4303"/>
    <cellStyle name="Обычный 2 8 11" xfId="4304"/>
    <cellStyle name="Обычный 2 8 12" xfId="4305"/>
    <cellStyle name="Обычный 2 8 13" xfId="4306"/>
    <cellStyle name="Обычный 2 8 14" xfId="4307"/>
    <cellStyle name="Обычный 2 8 15" xfId="4308"/>
    <cellStyle name="Обычный 2 8 16" xfId="4309"/>
    <cellStyle name="Обычный 2 8 17" xfId="4310"/>
    <cellStyle name="Обычный 2 8 18" xfId="4311"/>
    <cellStyle name="Обычный 2 8 19" xfId="4312"/>
    <cellStyle name="Обычный 2 8 2" xfId="4313"/>
    <cellStyle name="Обычный 2 8 20" xfId="4314"/>
    <cellStyle name="Обычный 2 8 21" xfId="4315"/>
    <cellStyle name="Обычный 2 8 22" xfId="4316"/>
    <cellStyle name="Обычный 2 8 23" xfId="4317"/>
    <cellStyle name="Обычный 2 8 24" xfId="4318"/>
    <cellStyle name="Обычный 2 8 25" xfId="4319"/>
    <cellStyle name="Обычный 2 8 26" xfId="4320"/>
    <cellStyle name="Обычный 2 8 3" xfId="4321"/>
    <cellStyle name="Обычный 2 8 4" xfId="4322"/>
    <cellStyle name="Обычный 2 8 5" xfId="4323"/>
    <cellStyle name="Обычный 2 8 6" xfId="4324"/>
    <cellStyle name="Обычный 2 8 7" xfId="4325"/>
    <cellStyle name="Обычный 2 8 8" xfId="4326"/>
    <cellStyle name="Обычный 2 8 9" xfId="4327"/>
    <cellStyle name="Обычный 2 80" xfId="4328"/>
    <cellStyle name="Обычный 2 81" xfId="4329"/>
    <cellStyle name="Обычный 2 82" xfId="4330"/>
    <cellStyle name="Обычный 2 83" xfId="4331"/>
    <cellStyle name="Обычный 2 84" xfId="4332"/>
    <cellStyle name="Обычный 2 85" xfId="4333"/>
    <cellStyle name="Обычный 2 86" xfId="4334"/>
    <cellStyle name="Обычный 2 87" xfId="4335"/>
    <cellStyle name="Обычный 2 88" xfId="4336"/>
    <cellStyle name="Обычный 2 89" xfId="4337"/>
    <cellStyle name="Обычный 2 9" xfId="4338"/>
    <cellStyle name="Обычный 2 9 10" xfId="4339"/>
    <cellStyle name="Обычный 2 9 11" xfId="4340"/>
    <cellStyle name="Обычный 2 9 12" xfId="4341"/>
    <cellStyle name="Обычный 2 9 13" xfId="4342"/>
    <cellStyle name="Обычный 2 9 14" xfId="4343"/>
    <cellStyle name="Обычный 2 9 15" xfId="4344"/>
    <cellStyle name="Обычный 2 9 16" xfId="4345"/>
    <cellStyle name="Обычный 2 9 17" xfId="4346"/>
    <cellStyle name="Обычный 2 9 18" xfId="4347"/>
    <cellStyle name="Обычный 2 9 19" xfId="4348"/>
    <cellStyle name="Обычный 2 9 2" xfId="4349"/>
    <cellStyle name="Обычный 2 9 20" xfId="4350"/>
    <cellStyle name="Обычный 2 9 21" xfId="4351"/>
    <cellStyle name="Обычный 2 9 22" xfId="4352"/>
    <cellStyle name="Обычный 2 9 23" xfId="4353"/>
    <cellStyle name="Обычный 2 9 24" xfId="4354"/>
    <cellStyle name="Обычный 2 9 25" xfId="4355"/>
    <cellStyle name="Обычный 2 9 26" xfId="4356"/>
    <cellStyle name="Обычный 2 9 3" xfId="4357"/>
    <cellStyle name="Обычный 2 9 4" xfId="4358"/>
    <cellStyle name="Обычный 2 9 5" xfId="4359"/>
    <cellStyle name="Обычный 2 9 6" xfId="4360"/>
    <cellStyle name="Обычный 2 9 7" xfId="4361"/>
    <cellStyle name="Обычный 2 9 8" xfId="4362"/>
    <cellStyle name="Обычный 2 9 9" xfId="4363"/>
    <cellStyle name="Обычный 2 90" xfId="4364"/>
    <cellStyle name="Обычный 2 91" xfId="4365"/>
    <cellStyle name="Обычный 2 92" xfId="4366"/>
    <cellStyle name="Обычный 2 93" xfId="4367"/>
    <cellStyle name="Обычный 2 94" xfId="4368"/>
    <cellStyle name="Обычный 2 95" xfId="4369"/>
    <cellStyle name="Обычный 2 96" xfId="4370"/>
    <cellStyle name="Обычный 2 97" xfId="4371"/>
    <cellStyle name="Обычный 2 98" xfId="4372"/>
    <cellStyle name="Обычный 2 99" xfId="4373"/>
    <cellStyle name="Обычный 20" xfId="4374"/>
    <cellStyle name="Обычный 21" xfId="6152"/>
    <cellStyle name="Обычный 22" xfId="6155"/>
    <cellStyle name="Обычный 23" xfId="6154"/>
    <cellStyle name="Обычный 24" xfId="6156"/>
    <cellStyle name="Обычный 25" xfId="6157"/>
    <cellStyle name="Обычный 26" xfId="6158"/>
    <cellStyle name="Обычный 27" xfId="6159"/>
    <cellStyle name="Обычный 28" xfId="6160"/>
    <cellStyle name="Обычный 29" xfId="6161"/>
    <cellStyle name="Обычный 3" xfId="4375"/>
    <cellStyle name="Обычный 3 10" xfId="4376"/>
    <cellStyle name="Обычный 3 10 2" xfId="4377"/>
    <cellStyle name="Обычный 3 10 3" xfId="4378"/>
    <cellStyle name="Обычный 3 10 4" xfId="4379"/>
    <cellStyle name="Обычный 3 11" xfId="4380"/>
    <cellStyle name="Обычный 3 12" xfId="4381"/>
    <cellStyle name="Обычный 3 13" xfId="4382"/>
    <cellStyle name="Обычный 3 14" xfId="4383"/>
    <cellStyle name="Обычный 3 15" xfId="4384"/>
    <cellStyle name="Обычный 3 16" xfId="4385"/>
    <cellStyle name="Обычный 3 17" xfId="4386"/>
    <cellStyle name="Обычный 3 18" xfId="4387"/>
    <cellStyle name="Обычный 3 19" xfId="4388"/>
    <cellStyle name="Обычный 3 2" xfId="4389"/>
    <cellStyle name="Обычный 3 2 10" xfId="4390"/>
    <cellStyle name="Обычный 3 2 11" xfId="4391"/>
    <cellStyle name="Обычный 3 2 12" xfId="4392"/>
    <cellStyle name="Обычный 3 2 13" xfId="4393"/>
    <cellStyle name="Обычный 3 2 14" xfId="4394"/>
    <cellStyle name="Обычный 3 2 15" xfId="4395"/>
    <cellStyle name="Обычный 3 2 16" xfId="4396"/>
    <cellStyle name="Обычный 3 2 17" xfId="4397"/>
    <cellStyle name="Обычный 3 2 18" xfId="4398"/>
    <cellStyle name="Обычный 3 2 19" xfId="4399"/>
    <cellStyle name="Обычный 3 2 2" xfId="4400"/>
    <cellStyle name="Обычный 3 2 2 10" xfId="4401"/>
    <cellStyle name="Обычный 3 2 2 11" xfId="4402"/>
    <cellStyle name="Обычный 3 2 2 12" xfId="4403"/>
    <cellStyle name="Обычный 3 2 2 13" xfId="4404"/>
    <cellStyle name="Обычный 3 2 2 14" xfId="4405"/>
    <cellStyle name="Обычный 3 2 2 2" xfId="4406"/>
    <cellStyle name="Обычный 3 2 2 3" xfId="4407"/>
    <cellStyle name="Обычный 3 2 2 4" xfId="4408"/>
    <cellStyle name="Обычный 3 2 2 5" xfId="4409"/>
    <cellStyle name="Обычный 3 2 2 6" xfId="4410"/>
    <cellStyle name="Обычный 3 2 2 7" xfId="4411"/>
    <cellStyle name="Обычный 3 2 2 8" xfId="4412"/>
    <cellStyle name="Обычный 3 2 2 9" xfId="4413"/>
    <cellStyle name="Обычный 3 2 20" xfId="4414"/>
    <cellStyle name="Обычный 3 2 21" xfId="4415"/>
    <cellStyle name="Обычный 3 2 3" xfId="4416"/>
    <cellStyle name="Обычный 3 2 4" xfId="4417"/>
    <cellStyle name="Обычный 3 2 5" xfId="4418"/>
    <cellStyle name="Обычный 3 2 6" xfId="4419"/>
    <cellStyle name="Обычный 3 2 7" xfId="4420"/>
    <cellStyle name="Обычный 3 2 8" xfId="4421"/>
    <cellStyle name="Обычный 3 2 9" xfId="4422"/>
    <cellStyle name="Обычный 3 20" xfId="4423"/>
    <cellStyle name="Обычный 3 21" xfId="4424"/>
    <cellStyle name="Обычный 3 22" xfId="4425"/>
    <cellStyle name="Обычный 3 23" xfId="4426"/>
    <cellStyle name="Обычный 3 3" xfId="4427"/>
    <cellStyle name="Обычный 3 4" xfId="4428"/>
    <cellStyle name="Обычный 3 5" xfId="4429"/>
    <cellStyle name="Обычный 3 6" xfId="4430"/>
    <cellStyle name="Обычный 3 7" xfId="4431"/>
    <cellStyle name="Обычный 3 7 2" xfId="4432"/>
    <cellStyle name="Обычный 3 7 3" xfId="4433"/>
    <cellStyle name="Обычный 3 7 4" xfId="4434"/>
    <cellStyle name="Обычный 3 8" xfId="4435"/>
    <cellStyle name="Обычный 3 8 2" xfId="4436"/>
    <cellStyle name="Обычный 3 8 3" xfId="4437"/>
    <cellStyle name="Обычный 3 8 4" xfId="4438"/>
    <cellStyle name="Обычный 3 9" xfId="4439"/>
    <cellStyle name="Обычный 3 9 2" xfId="4440"/>
    <cellStyle name="Обычный 3 9 3" xfId="4441"/>
    <cellStyle name="Обычный 3 9 4" xfId="4442"/>
    <cellStyle name="Обычный 30" xfId="6162"/>
    <cellStyle name="Обычный 31" xfId="6163"/>
    <cellStyle name="Обычный 32" xfId="6167"/>
    <cellStyle name="Обычный 33" xfId="6164"/>
    <cellStyle name="Обычный 34" xfId="6165"/>
    <cellStyle name="Обычный 35" xfId="6166"/>
    <cellStyle name="Обычный 36" xfId="6168"/>
    <cellStyle name="Обычный 4" xfId="4443"/>
    <cellStyle name="Обычный 4 10" xfId="4444"/>
    <cellStyle name="Обычный 4 11" xfId="4445"/>
    <cellStyle name="Обычный 4 12" xfId="4446"/>
    <cellStyle name="Обычный 4 13" xfId="4447"/>
    <cellStyle name="Обычный 4 13 10" xfId="4448"/>
    <cellStyle name="Обычный 4 13 11" xfId="4449"/>
    <cellStyle name="Обычный 4 13 2" xfId="4450"/>
    <cellStyle name="Обычный 4 13 3" xfId="4451"/>
    <cellStyle name="Обычный 4 13 4" xfId="4452"/>
    <cellStyle name="Обычный 4 13 5" xfId="4453"/>
    <cellStyle name="Обычный 4 13 6" xfId="4454"/>
    <cellStyle name="Обычный 4 13 7" xfId="4455"/>
    <cellStyle name="Обычный 4 13 8" xfId="4456"/>
    <cellStyle name="Обычный 4 13 9" xfId="4457"/>
    <cellStyle name="Обычный 4 14" xfId="4458"/>
    <cellStyle name="Обычный 4 15" xfId="4459"/>
    <cellStyle name="Обычный 4 16" xfId="4460"/>
    <cellStyle name="Обычный 4 17" xfId="4461"/>
    <cellStyle name="Обычный 4 18" xfId="4462"/>
    <cellStyle name="Обычный 4 19" xfId="4463"/>
    <cellStyle name="Обычный 4 2" xfId="4464"/>
    <cellStyle name="Обычный 4 2 2" xfId="4465"/>
    <cellStyle name="Обычный 4 2 3" xfId="4466"/>
    <cellStyle name="Обычный 4 2 4" xfId="4467"/>
    <cellStyle name="Обычный 4 20" xfId="4468"/>
    <cellStyle name="Обычный 4 21" xfId="4469"/>
    <cellStyle name="Обычный 4 3" xfId="4470"/>
    <cellStyle name="Обычный 4 3 2" xfId="4471"/>
    <cellStyle name="Обычный 4 3 3" xfId="4472"/>
    <cellStyle name="Обычный 4 3 4" xfId="4473"/>
    <cellStyle name="Обычный 4 4" xfId="4474"/>
    <cellStyle name="Обычный 4 4 2" xfId="4475"/>
    <cellStyle name="Обычный 4 4 3" xfId="4476"/>
    <cellStyle name="Обычный 4 4 4" xfId="4477"/>
    <cellStyle name="Обычный 4 5" xfId="4478"/>
    <cellStyle name="Обычный 4 5 2" xfId="4479"/>
    <cellStyle name="Обычный 4 5 3" xfId="4480"/>
    <cellStyle name="Обычный 4 5 4" xfId="4481"/>
    <cellStyle name="Обычный 4 6" xfId="4482"/>
    <cellStyle name="Обычный 4 6 2" xfId="4483"/>
    <cellStyle name="Обычный 4 6 3" xfId="4484"/>
    <cellStyle name="Обычный 4 6 4" xfId="4485"/>
    <cellStyle name="Обычный 4 7" xfId="4486"/>
    <cellStyle name="Обычный 4 7 2" xfId="4487"/>
    <cellStyle name="Обычный 4 7 3" xfId="4488"/>
    <cellStyle name="Обычный 4 7 4" xfId="4489"/>
    <cellStyle name="Обычный 4 8" xfId="4490"/>
    <cellStyle name="Обычный 4 8 2" xfId="4491"/>
    <cellStyle name="Обычный 4 8 3" xfId="4492"/>
    <cellStyle name="Обычный 4 8 4" xfId="4493"/>
    <cellStyle name="Обычный 4 9" xfId="4494"/>
    <cellStyle name="Обычный 4 9 2" xfId="4495"/>
    <cellStyle name="Обычный 4 9 3" xfId="4496"/>
    <cellStyle name="Обычный 4 9 4" xfId="4497"/>
    <cellStyle name="Обычный 5" xfId="4498"/>
    <cellStyle name="Обычный 5 2" xfId="4499"/>
    <cellStyle name="Обычный 6" xfId="4500"/>
    <cellStyle name="Обычный 6 2" xfId="4501"/>
    <cellStyle name="Обычный 7" xfId="4502"/>
    <cellStyle name="Обычный 8" xfId="4503"/>
    <cellStyle name="Обычный 8 2" xfId="4504"/>
    <cellStyle name="Обычный 8 2 2" xfId="4505"/>
    <cellStyle name="Обычный 9" xfId="4506"/>
    <cellStyle name="Обычный_1984_4535_Приложение №3 к бюджету_2006-2010" xfId="2"/>
    <cellStyle name="Обычный_Трансферт 2006" xfId="6151"/>
    <cellStyle name="Отдельная ячейка" xfId="4507"/>
    <cellStyle name="Отдельная ячейка - константа" xfId="4508"/>
    <cellStyle name="Отдельная ячейка - константа [печать]" xfId="4509"/>
    <cellStyle name="Отдельная ячейка - константа [печать] 10" xfId="4510"/>
    <cellStyle name="Отдельная ячейка - константа [печать] 11" xfId="4511"/>
    <cellStyle name="Отдельная ячейка - константа [печать] 12" xfId="4512"/>
    <cellStyle name="Отдельная ячейка - константа [печать] 13" xfId="4513"/>
    <cellStyle name="Отдельная ячейка - константа [печать] 14" xfId="4514"/>
    <cellStyle name="Отдельная ячейка - константа [печать] 15" xfId="4515"/>
    <cellStyle name="Отдельная ячейка - константа [печать] 16" xfId="4516"/>
    <cellStyle name="Отдельная ячейка - константа [печать] 17" xfId="4517"/>
    <cellStyle name="Отдельная ячейка - константа [печать] 18" xfId="4518"/>
    <cellStyle name="Отдельная ячейка - константа [печать] 19" xfId="4519"/>
    <cellStyle name="Отдельная ячейка - константа [печать] 2" xfId="4520"/>
    <cellStyle name="Отдельная ячейка - константа [печать] 2 10" xfId="4521"/>
    <cellStyle name="Отдельная ячейка - константа [печать] 2 10 2" xfId="4522"/>
    <cellStyle name="Отдельная ячейка - константа [печать] 2 10 3" xfId="4523"/>
    <cellStyle name="Отдельная ячейка - константа [печать] 2 10 4" xfId="4524"/>
    <cellStyle name="Отдельная ячейка - константа [печать] 2 2" xfId="4525"/>
    <cellStyle name="Отдельная ячейка - константа [печать] 2 2 2" xfId="4526"/>
    <cellStyle name="Отдельная ячейка - константа [печать] 2 2 3" xfId="4527"/>
    <cellStyle name="Отдельная ячейка - константа [печать] 2 2 4" xfId="4528"/>
    <cellStyle name="Отдельная ячейка - константа [печать] 2 2 5" xfId="4529"/>
    <cellStyle name="Отдельная ячейка - константа [печать] 2 2 6" xfId="4530"/>
    <cellStyle name="Отдельная ячейка - константа [печать] 2 2 7" xfId="4531"/>
    <cellStyle name="Отдельная ячейка - константа [печать] 2 2 8" xfId="4532"/>
    <cellStyle name="Отдельная ячейка - константа [печать] 2 2 9" xfId="4533"/>
    <cellStyle name="Отдельная ячейка - константа [печать] 2 3" xfId="4534"/>
    <cellStyle name="Отдельная ячейка - константа [печать] 2 4" xfId="4535"/>
    <cellStyle name="Отдельная ячейка - константа [печать] 2 5" xfId="4536"/>
    <cellStyle name="Отдельная ячейка - константа [печать] 2 6" xfId="4537"/>
    <cellStyle name="Отдельная ячейка - константа [печать] 2 7" xfId="4538"/>
    <cellStyle name="Отдельная ячейка - константа [печать] 2 7 2" xfId="4539"/>
    <cellStyle name="Отдельная ячейка - константа [печать] 2 7 3" xfId="4540"/>
    <cellStyle name="Отдельная ячейка - константа [печать] 2 7 4" xfId="4541"/>
    <cellStyle name="Отдельная ячейка - константа [печать] 2 8" xfId="4542"/>
    <cellStyle name="Отдельная ячейка - константа [печать] 2 8 2" xfId="4543"/>
    <cellStyle name="Отдельная ячейка - константа [печать] 2 8 3" xfId="4544"/>
    <cellStyle name="Отдельная ячейка - константа [печать] 2 8 4" xfId="4545"/>
    <cellStyle name="Отдельная ячейка - константа [печать] 2 9" xfId="4546"/>
    <cellStyle name="Отдельная ячейка - константа [печать] 2 9 2" xfId="4547"/>
    <cellStyle name="Отдельная ячейка - константа [печать] 2 9 3" xfId="4548"/>
    <cellStyle name="Отдельная ячейка - константа [печать] 2 9 4" xfId="4549"/>
    <cellStyle name="Отдельная ячейка - константа [печать] 20" xfId="4550"/>
    <cellStyle name="Отдельная ячейка - константа [печать] 21" xfId="4551"/>
    <cellStyle name="Отдельная ячейка - константа [печать] 22" xfId="4552"/>
    <cellStyle name="Отдельная ячейка - константа [печать] 23" xfId="4553"/>
    <cellStyle name="Отдельная ячейка - константа [печать] 24" xfId="4554"/>
    <cellStyle name="Отдельная ячейка - константа [печать] 25" xfId="4555"/>
    <cellStyle name="Отдельная ячейка - константа [печать] 26" xfId="4556"/>
    <cellStyle name="Отдельная ячейка - константа [печать] 27" xfId="4557"/>
    <cellStyle name="Отдельная ячейка - константа [печать] 28" xfId="4558"/>
    <cellStyle name="Отдельная ячейка - константа [печать] 29" xfId="4559"/>
    <cellStyle name="Отдельная ячейка - константа [печать] 3" xfId="4560"/>
    <cellStyle name="Отдельная ячейка - константа [печать] 30" xfId="4561"/>
    <cellStyle name="Отдельная ячейка - константа [печать] 31" xfId="4562"/>
    <cellStyle name="Отдельная ячейка - константа [печать] 32" xfId="4563"/>
    <cellStyle name="Отдельная ячейка - константа [печать] 33" xfId="4564"/>
    <cellStyle name="Отдельная ячейка - константа [печать] 34" xfId="4565"/>
    <cellStyle name="Отдельная ячейка - константа [печать] 35" xfId="4566"/>
    <cellStyle name="Отдельная ячейка - константа [печать] 36" xfId="4567"/>
    <cellStyle name="Отдельная ячейка - константа [печать] 37" xfId="4568"/>
    <cellStyle name="Отдельная ячейка - константа [печать] 38" xfId="4569"/>
    <cellStyle name="Отдельная ячейка - константа [печать] 39" xfId="4570"/>
    <cellStyle name="Отдельная ячейка - константа [печать] 4" xfId="4571"/>
    <cellStyle name="Отдельная ячейка - константа [печать] 40" xfId="4572"/>
    <cellStyle name="Отдельная ячейка - константа [печать] 41" xfId="4573"/>
    <cellStyle name="Отдельная ячейка - константа [печать] 42" xfId="4574"/>
    <cellStyle name="Отдельная ячейка - константа [печать] 43" xfId="4575"/>
    <cellStyle name="Отдельная ячейка - константа [печать] 44" xfId="4576"/>
    <cellStyle name="Отдельная ячейка - константа [печать] 45" xfId="4577"/>
    <cellStyle name="Отдельная ячейка - константа [печать] 46" xfId="4578"/>
    <cellStyle name="Отдельная ячейка - константа [печать] 47" xfId="4579"/>
    <cellStyle name="Отдельная ячейка - константа [печать] 48" xfId="4580"/>
    <cellStyle name="Отдельная ячейка - константа [печать] 49" xfId="4581"/>
    <cellStyle name="Отдельная ячейка - константа [печать] 5" xfId="4582"/>
    <cellStyle name="Отдельная ячейка - константа [печать] 50" xfId="4583"/>
    <cellStyle name="Отдельная ячейка - константа [печать] 51" xfId="4584"/>
    <cellStyle name="Отдельная ячейка - константа [печать] 52" xfId="4585"/>
    <cellStyle name="Отдельная ячейка - константа [печать] 53" xfId="4586"/>
    <cellStyle name="Отдельная ячейка - константа [печать] 54" xfId="4587"/>
    <cellStyle name="Отдельная ячейка - константа [печать] 55" xfId="4588"/>
    <cellStyle name="Отдельная ячейка - константа [печать] 56" xfId="4589"/>
    <cellStyle name="Отдельная ячейка - константа [печать] 57" xfId="4590"/>
    <cellStyle name="Отдельная ячейка - константа [печать] 58" xfId="4591"/>
    <cellStyle name="Отдельная ячейка - константа [печать] 59" xfId="4592"/>
    <cellStyle name="Отдельная ячейка - константа [печать] 6" xfId="4593"/>
    <cellStyle name="Отдельная ячейка - константа [печать] 60" xfId="4594"/>
    <cellStyle name="Отдельная ячейка - константа [печать] 61" xfId="4595"/>
    <cellStyle name="Отдельная ячейка - константа [печать] 62" xfId="4596"/>
    <cellStyle name="Отдельная ячейка - константа [печать] 63" xfId="4597"/>
    <cellStyle name="Отдельная ячейка - константа [печать] 64" xfId="4598"/>
    <cellStyle name="Отдельная ячейка - константа [печать] 64 2" xfId="4599"/>
    <cellStyle name="Отдельная ячейка - константа [печать] 64 2 2" xfId="4600"/>
    <cellStyle name="Отдельная ячейка - константа [печать] 64 2 3" xfId="4601"/>
    <cellStyle name="Отдельная ячейка - константа [печать] 64 2 4" xfId="4602"/>
    <cellStyle name="Отдельная ячейка - константа [печать] 64 3" xfId="4603"/>
    <cellStyle name="Отдельная ячейка - константа [печать] 64 3 2" xfId="4604"/>
    <cellStyle name="Отдельная ячейка - константа [печать] 64 3 3" xfId="4605"/>
    <cellStyle name="Отдельная ячейка - константа [печать] 64 3 4" xfId="4606"/>
    <cellStyle name="Отдельная ячейка - константа [печать] 64 4" xfId="4607"/>
    <cellStyle name="Отдельная ячейка - константа [печать] 64 4 2" xfId="4608"/>
    <cellStyle name="Отдельная ячейка - константа [печать] 64 4 3" xfId="4609"/>
    <cellStyle name="Отдельная ячейка - константа [печать] 64 4 4" xfId="4610"/>
    <cellStyle name="Отдельная ячейка - константа [печать] 64 5" xfId="4611"/>
    <cellStyle name="Отдельная ячейка - константа [печать] 64 5 2" xfId="4612"/>
    <cellStyle name="Отдельная ячейка - константа [печать] 64 5 3" xfId="4613"/>
    <cellStyle name="Отдельная ячейка - константа [печать] 64 5 4" xfId="4614"/>
    <cellStyle name="Отдельная ячейка - константа [печать] 64 6" xfId="4615"/>
    <cellStyle name="Отдельная ячейка - константа [печать] 64 6 2" xfId="4616"/>
    <cellStyle name="Отдельная ячейка - константа [печать] 64 6 3" xfId="4617"/>
    <cellStyle name="Отдельная ячейка - константа [печать] 64 6 4" xfId="4618"/>
    <cellStyle name="Отдельная ячейка - константа [печать] 65" xfId="4619"/>
    <cellStyle name="Отдельная ячейка - константа [печать] 65 2" xfId="4620"/>
    <cellStyle name="Отдельная ячейка - константа [печать] 65 3" xfId="4621"/>
    <cellStyle name="Отдельная ячейка - константа [печать] 65 4" xfId="4622"/>
    <cellStyle name="Отдельная ячейка - константа [печать] 66" xfId="4623"/>
    <cellStyle name="Отдельная ячейка - константа [печать] 66 2" xfId="4624"/>
    <cellStyle name="Отдельная ячейка - константа [печать] 66 3" xfId="4625"/>
    <cellStyle name="Отдельная ячейка - константа [печать] 66 4" xfId="4626"/>
    <cellStyle name="Отдельная ячейка - константа [печать] 67" xfId="4627"/>
    <cellStyle name="Отдельная ячейка - константа [печать] 67 2" xfId="4628"/>
    <cellStyle name="Отдельная ячейка - константа [печать] 67 3" xfId="4629"/>
    <cellStyle name="Отдельная ячейка - константа [печать] 67 4" xfId="4630"/>
    <cellStyle name="Отдельная ячейка - константа [печать] 68" xfId="4631"/>
    <cellStyle name="Отдельная ячейка - константа [печать] 69" xfId="4632"/>
    <cellStyle name="Отдельная ячейка - константа [печать] 7" xfId="4633"/>
    <cellStyle name="Отдельная ячейка - константа [печать] 70" xfId="4634"/>
    <cellStyle name="Отдельная ячейка - константа [печать] 71" xfId="4635"/>
    <cellStyle name="Отдельная ячейка - константа [печать] 72" xfId="4636"/>
    <cellStyle name="Отдельная ячейка - константа [печать] 72 2" xfId="4637"/>
    <cellStyle name="Отдельная ячейка - константа [печать] 72 3" xfId="4638"/>
    <cellStyle name="Отдельная ячейка - константа [печать] 72 4" xfId="4639"/>
    <cellStyle name="Отдельная ячейка - константа [печать] 73" xfId="4640"/>
    <cellStyle name="Отдельная ячейка - константа [печать] 73 2" xfId="4641"/>
    <cellStyle name="Отдельная ячейка - константа [печать] 73 3" xfId="4642"/>
    <cellStyle name="Отдельная ячейка - константа [печать] 73 4" xfId="4643"/>
    <cellStyle name="Отдельная ячейка - константа [печать] 74" xfId="4644"/>
    <cellStyle name="Отдельная ячейка - константа [печать] 74 2" xfId="4645"/>
    <cellStyle name="Отдельная ячейка - константа [печать] 74 3" xfId="4646"/>
    <cellStyle name="Отдельная ячейка - константа [печать] 74 4" xfId="4647"/>
    <cellStyle name="Отдельная ячейка - константа [печать] 75" xfId="4648"/>
    <cellStyle name="Отдельная ячейка - константа [печать] 75 2" xfId="4649"/>
    <cellStyle name="Отдельная ячейка - константа [печать] 75 3" xfId="4650"/>
    <cellStyle name="Отдельная ячейка - константа [печать] 75 4" xfId="4651"/>
    <cellStyle name="Отдельная ячейка - константа [печать] 76" xfId="4652"/>
    <cellStyle name="Отдельная ячейка - константа [печать] 76 2" xfId="4653"/>
    <cellStyle name="Отдельная ячейка - константа [печать] 76 3" xfId="4654"/>
    <cellStyle name="Отдельная ячейка - константа [печать] 76 4" xfId="4655"/>
    <cellStyle name="Отдельная ячейка - константа [печать] 77" xfId="4656"/>
    <cellStyle name="Отдельная ячейка - константа [печать] 77 2" xfId="4657"/>
    <cellStyle name="Отдельная ячейка - константа [печать] 77 3" xfId="4658"/>
    <cellStyle name="Отдельная ячейка - константа [печать] 77 4" xfId="4659"/>
    <cellStyle name="Отдельная ячейка - константа [печать] 78" xfId="4660"/>
    <cellStyle name="Отдельная ячейка - константа [печать] 79" xfId="4661"/>
    <cellStyle name="Отдельная ячейка - константа [печать] 8" xfId="4662"/>
    <cellStyle name="Отдельная ячейка - константа [печать] 80" xfId="4663"/>
    <cellStyle name="Отдельная ячейка - константа [печать] 9" xfId="4664"/>
    <cellStyle name="Отдельная ячейка - константа 10" xfId="4665"/>
    <cellStyle name="Отдельная ячейка - константа 11" xfId="4666"/>
    <cellStyle name="Отдельная ячейка - константа 12" xfId="4667"/>
    <cellStyle name="Отдельная ячейка - константа 13" xfId="4668"/>
    <cellStyle name="Отдельная ячейка - константа 14" xfId="4669"/>
    <cellStyle name="Отдельная ячейка - константа 15" xfId="4670"/>
    <cellStyle name="Отдельная ячейка - константа 16" xfId="4671"/>
    <cellStyle name="Отдельная ячейка - константа 17" xfId="4672"/>
    <cellStyle name="Отдельная ячейка - константа 18" xfId="4673"/>
    <cellStyle name="Отдельная ячейка - константа 19" xfId="4674"/>
    <cellStyle name="Отдельная ячейка - константа 2" xfId="4675"/>
    <cellStyle name="Отдельная ячейка - константа 2 10" xfId="4676"/>
    <cellStyle name="Отдельная ячейка - константа 2 10 2" xfId="4677"/>
    <cellStyle name="Отдельная ячейка - константа 2 10 3" xfId="4678"/>
    <cellStyle name="Отдельная ячейка - константа 2 10 4" xfId="4679"/>
    <cellStyle name="Отдельная ячейка - константа 2 2" xfId="4680"/>
    <cellStyle name="Отдельная ячейка - константа 2 2 2" xfId="4681"/>
    <cellStyle name="Отдельная ячейка - константа 2 2 3" xfId="4682"/>
    <cellStyle name="Отдельная ячейка - константа 2 2 4" xfId="4683"/>
    <cellStyle name="Отдельная ячейка - константа 2 2 5" xfId="4684"/>
    <cellStyle name="Отдельная ячейка - константа 2 2 6" xfId="4685"/>
    <cellStyle name="Отдельная ячейка - константа 2 2 7" xfId="4686"/>
    <cellStyle name="Отдельная ячейка - константа 2 2 8" xfId="4687"/>
    <cellStyle name="Отдельная ячейка - константа 2 2 9" xfId="4688"/>
    <cellStyle name="Отдельная ячейка - константа 2 3" xfId="4689"/>
    <cellStyle name="Отдельная ячейка - константа 2 4" xfId="4690"/>
    <cellStyle name="Отдельная ячейка - константа 2 5" xfId="4691"/>
    <cellStyle name="Отдельная ячейка - константа 2 6" xfId="4692"/>
    <cellStyle name="Отдельная ячейка - константа 2 7" xfId="4693"/>
    <cellStyle name="Отдельная ячейка - константа 2 7 2" xfId="4694"/>
    <cellStyle name="Отдельная ячейка - константа 2 7 3" xfId="4695"/>
    <cellStyle name="Отдельная ячейка - константа 2 7 4" xfId="4696"/>
    <cellStyle name="Отдельная ячейка - константа 2 8" xfId="4697"/>
    <cellStyle name="Отдельная ячейка - константа 2 8 2" xfId="4698"/>
    <cellStyle name="Отдельная ячейка - константа 2 8 3" xfId="4699"/>
    <cellStyle name="Отдельная ячейка - константа 2 8 4" xfId="4700"/>
    <cellStyle name="Отдельная ячейка - константа 2 9" xfId="4701"/>
    <cellStyle name="Отдельная ячейка - константа 2 9 2" xfId="4702"/>
    <cellStyle name="Отдельная ячейка - константа 2 9 3" xfId="4703"/>
    <cellStyle name="Отдельная ячейка - константа 2 9 4" xfId="4704"/>
    <cellStyle name="Отдельная ячейка - константа 20" xfId="4705"/>
    <cellStyle name="Отдельная ячейка - константа 21" xfId="4706"/>
    <cellStyle name="Отдельная ячейка - константа 22" xfId="4707"/>
    <cellStyle name="Отдельная ячейка - константа 23" xfId="4708"/>
    <cellStyle name="Отдельная ячейка - константа 24" xfId="4709"/>
    <cellStyle name="Отдельная ячейка - константа 25" xfId="4710"/>
    <cellStyle name="Отдельная ячейка - константа 26" xfId="4711"/>
    <cellStyle name="Отдельная ячейка - константа 27" xfId="4712"/>
    <cellStyle name="Отдельная ячейка - константа 28" xfId="4713"/>
    <cellStyle name="Отдельная ячейка - константа 29" xfId="4714"/>
    <cellStyle name="Отдельная ячейка - константа 3" xfId="4715"/>
    <cellStyle name="Отдельная ячейка - константа 30" xfId="4716"/>
    <cellStyle name="Отдельная ячейка - константа 31" xfId="4717"/>
    <cellStyle name="Отдельная ячейка - константа 32" xfId="4718"/>
    <cellStyle name="Отдельная ячейка - константа 33" xfId="4719"/>
    <cellStyle name="Отдельная ячейка - константа 34" xfId="4720"/>
    <cellStyle name="Отдельная ячейка - константа 35" xfId="4721"/>
    <cellStyle name="Отдельная ячейка - константа 36" xfId="4722"/>
    <cellStyle name="Отдельная ячейка - константа 37" xfId="4723"/>
    <cellStyle name="Отдельная ячейка - константа 38" xfId="4724"/>
    <cellStyle name="Отдельная ячейка - константа 39" xfId="4725"/>
    <cellStyle name="Отдельная ячейка - константа 4" xfId="4726"/>
    <cellStyle name="Отдельная ячейка - константа 40" xfId="4727"/>
    <cellStyle name="Отдельная ячейка - константа 41" xfId="4728"/>
    <cellStyle name="Отдельная ячейка - константа 42" xfId="4729"/>
    <cellStyle name="Отдельная ячейка - константа 43" xfId="4730"/>
    <cellStyle name="Отдельная ячейка - константа 44" xfId="4731"/>
    <cellStyle name="Отдельная ячейка - константа 45" xfId="4732"/>
    <cellStyle name="Отдельная ячейка - константа 46" xfId="4733"/>
    <cellStyle name="Отдельная ячейка - константа 47" xfId="4734"/>
    <cellStyle name="Отдельная ячейка - константа 48" xfId="4735"/>
    <cellStyle name="Отдельная ячейка - константа 49" xfId="4736"/>
    <cellStyle name="Отдельная ячейка - константа 5" xfId="4737"/>
    <cellStyle name="Отдельная ячейка - константа 50" xfId="4738"/>
    <cellStyle name="Отдельная ячейка - константа 51" xfId="4739"/>
    <cellStyle name="Отдельная ячейка - константа 52" xfId="4740"/>
    <cellStyle name="Отдельная ячейка - константа 53" xfId="4741"/>
    <cellStyle name="Отдельная ячейка - константа 54" xfId="4742"/>
    <cellStyle name="Отдельная ячейка - константа 55" xfId="4743"/>
    <cellStyle name="Отдельная ячейка - константа 56" xfId="4744"/>
    <cellStyle name="Отдельная ячейка - константа 57" xfId="4745"/>
    <cellStyle name="Отдельная ячейка - константа 58" xfId="4746"/>
    <cellStyle name="Отдельная ячейка - константа 59" xfId="4747"/>
    <cellStyle name="Отдельная ячейка - константа 6" xfId="4748"/>
    <cellStyle name="Отдельная ячейка - константа 60" xfId="4749"/>
    <cellStyle name="Отдельная ячейка - константа 61" xfId="4750"/>
    <cellStyle name="Отдельная ячейка - константа 62" xfId="4751"/>
    <cellStyle name="Отдельная ячейка - константа 63" xfId="4752"/>
    <cellStyle name="Отдельная ячейка - константа 64" xfId="4753"/>
    <cellStyle name="Отдельная ячейка - константа 65" xfId="4754"/>
    <cellStyle name="Отдельная ячейка - константа 66" xfId="4755"/>
    <cellStyle name="Отдельная ячейка - константа 67" xfId="4756"/>
    <cellStyle name="Отдельная ячейка - константа 68" xfId="4757"/>
    <cellStyle name="Отдельная ячейка - константа 69" xfId="4758"/>
    <cellStyle name="Отдельная ячейка - константа 7" xfId="4759"/>
    <cellStyle name="Отдельная ячейка - константа 70" xfId="4760"/>
    <cellStyle name="Отдельная ячейка - константа 71" xfId="4761"/>
    <cellStyle name="Отдельная ячейка - константа 72" xfId="4762"/>
    <cellStyle name="Отдельная ячейка - константа 73" xfId="4763"/>
    <cellStyle name="Отдельная ячейка - константа 74" xfId="4764"/>
    <cellStyle name="Отдельная ячейка - константа 75" xfId="4765"/>
    <cellStyle name="Отдельная ячейка - константа 76" xfId="4766"/>
    <cellStyle name="Отдельная ячейка - константа 77" xfId="4767"/>
    <cellStyle name="Отдельная ячейка - константа 78" xfId="4768"/>
    <cellStyle name="Отдельная ячейка - константа 79" xfId="4769"/>
    <cellStyle name="Отдельная ячейка - константа 79 2" xfId="4770"/>
    <cellStyle name="Отдельная ячейка - константа 79 2 2" xfId="4771"/>
    <cellStyle name="Отдельная ячейка - константа 79 2 3" xfId="4772"/>
    <cellStyle name="Отдельная ячейка - константа 79 2 4" xfId="4773"/>
    <cellStyle name="Отдельная ячейка - константа 79 3" xfId="4774"/>
    <cellStyle name="Отдельная ячейка - константа 79 3 2" xfId="4775"/>
    <cellStyle name="Отдельная ячейка - константа 79 3 3" xfId="4776"/>
    <cellStyle name="Отдельная ячейка - константа 79 3 4" xfId="4777"/>
    <cellStyle name="Отдельная ячейка - константа 79 4" xfId="4778"/>
    <cellStyle name="Отдельная ячейка - константа 79 4 2" xfId="4779"/>
    <cellStyle name="Отдельная ячейка - константа 79 4 3" xfId="4780"/>
    <cellStyle name="Отдельная ячейка - константа 79 4 4" xfId="4781"/>
    <cellStyle name="Отдельная ячейка - константа 79 5" xfId="4782"/>
    <cellStyle name="Отдельная ячейка - константа 79 5 2" xfId="4783"/>
    <cellStyle name="Отдельная ячейка - константа 79 5 3" xfId="4784"/>
    <cellStyle name="Отдельная ячейка - константа 79 5 4" xfId="4785"/>
    <cellStyle name="Отдельная ячейка - константа 79 6" xfId="4786"/>
    <cellStyle name="Отдельная ячейка - константа 79 6 2" xfId="4787"/>
    <cellStyle name="Отдельная ячейка - константа 79 6 3" xfId="4788"/>
    <cellStyle name="Отдельная ячейка - константа 79 6 4" xfId="4789"/>
    <cellStyle name="Отдельная ячейка - константа 8" xfId="4790"/>
    <cellStyle name="Отдельная ячейка - константа 80" xfId="4791"/>
    <cellStyle name="Отдельная ячейка - константа 80 2" xfId="4792"/>
    <cellStyle name="Отдельная ячейка - константа 80 3" xfId="4793"/>
    <cellStyle name="Отдельная ячейка - константа 80 4" xfId="4794"/>
    <cellStyle name="Отдельная ячейка - константа 81" xfId="4795"/>
    <cellStyle name="Отдельная ячейка - константа 81 2" xfId="4796"/>
    <cellStyle name="Отдельная ячейка - константа 81 3" xfId="4797"/>
    <cellStyle name="Отдельная ячейка - константа 81 4" xfId="4798"/>
    <cellStyle name="Отдельная ячейка - константа 82" xfId="4799"/>
    <cellStyle name="Отдельная ячейка - константа 82 2" xfId="4800"/>
    <cellStyle name="Отдельная ячейка - константа 82 3" xfId="4801"/>
    <cellStyle name="Отдельная ячейка - константа 82 4" xfId="4802"/>
    <cellStyle name="Отдельная ячейка - константа 83" xfId="4803"/>
    <cellStyle name="Отдельная ячейка - константа 84" xfId="4804"/>
    <cellStyle name="Отдельная ячейка - константа 85" xfId="4805"/>
    <cellStyle name="Отдельная ячейка - константа 86" xfId="4806"/>
    <cellStyle name="Отдельная ячейка - константа 87" xfId="4807"/>
    <cellStyle name="Отдельная ячейка - константа 87 2" xfId="4808"/>
    <cellStyle name="Отдельная ячейка - константа 87 3" xfId="4809"/>
    <cellStyle name="Отдельная ячейка - константа 87 4" xfId="4810"/>
    <cellStyle name="Отдельная ячейка - константа 88" xfId="4811"/>
    <cellStyle name="Отдельная ячейка - константа 88 2" xfId="4812"/>
    <cellStyle name="Отдельная ячейка - константа 88 3" xfId="4813"/>
    <cellStyle name="Отдельная ячейка - константа 88 4" xfId="4814"/>
    <cellStyle name="Отдельная ячейка - константа 89" xfId="4815"/>
    <cellStyle name="Отдельная ячейка - константа 89 2" xfId="4816"/>
    <cellStyle name="Отдельная ячейка - константа 89 3" xfId="4817"/>
    <cellStyle name="Отдельная ячейка - константа 89 4" xfId="4818"/>
    <cellStyle name="Отдельная ячейка - константа 9" xfId="4819"/>
    <cellStyle name="Отдельная ячейка - константа 90" xfId="4820"/>
    <cellStyle name="Отдельная ячейка - константа 90 2" xfId="4821"/>
    <cellStyle name="Отдельная ячейка - константа 90 3" xfId="4822"/>
    <cellStyle name="Отдельная ячейка - константа 90 4" xfId="4823"/>
    <cellStyle name="Отдельная ячейка - константа 91" xfId="4824"/>
    <cellStyle name="Отдельная ячейка - константа 91 2" xfId="4825"/>
    <cellStyle name="Отдельная ячейка - константа 91 3" xfId="4826"/>
    <cellStyle name="Отдельная ячейка - константа 91 4" xfId="4827"/>
    <cellStyle name="Отдельная ячейка - константа 92" xfId="4828"/>
    <cellStyle name="Отдельная ячейка - константа 92 2" xfId="4829"/>
    <cellStyle name="Отдельная ячейка - константа 92 3" xfId="4830"/>
    <cellStyle name="Отдельная ячейка - константа 92 4" xfId="4831"/>
    <cellStyle name="Отдельная ячейка - константа 93" xfId="4832"/>
    <cellStyle name="Отдельная ячейка - константа 94" xfId="4833"/>
    <cellStyle name="Отдельная ячейка - константа 95" xfId="4834"/>
    <cellStyle name="Отдельная ячейка [печать]" xfId="4835"/>
    <cellStyle name="Отдельная ячейка [печать] 10" xfId="4836"/>
    <cellStyle name="Отдельная ячейка [печать] 11" xfId="4837"/>
    <cellStyle name="Отдельная ячейка [печать] 12" xfId="4838"/>
    <cellStyle name="Отдельная ячейка [печать] 13" xfId="4839"/>
    <cellStyle name="Отдельная ячейка [печать] 14" xfId="4840"/>
    <cellStyle name="Отдельная ячейка [печать] 15" xfId="4841"/>
    <cellStyle name="Отдельная ячейка [печать] 16" xfId="4842"/>
    <cellStyle name="Отдельная ячейка [печать] 17" xfId="4843"/>
    <cellStyle name="Отдельная ячейка [печать] 18" xfId="4844"/>
    <cellStyle name="Отдельная ячейка [печать] 19" xfId="4845"/>
    <cellStyle name="Отдельная ячейка [печать] 2" xfId="4846"/>
    <cellStyle name="Отдельная ячейка [печать] 2 10" xfId="4847"/>
    <cellStyle name="Отдельная ячейка [печать] 2 10 2" xfId="4848"/>
    <cellStyle name="Отдельная ячейка [печать] 2 10 3" xfId="4849"/>
    <cellStyle name="Отдельная ячейка [печать] 2 10 4" xfId="4850"/>
    <cellStyle name="Отдельная ячейка [печать] 2 2" xfId="4851"/>
    <cellStyle name="Отдельная ячейка [печать] 2 2 2" xfId="4852"/>
    <cellStyle name="Отдельная ячейка [печать] 2 2 3" xfId="4853"/>
    <cellStyle name="Отдельная ячейка [печать] 2 2 4" xfId="4854"/>
    <cellStyle name="Отдельная ячейка [печать] 2 2 5" xfId="4855"/>
    <cellStyle name="Отдельная ячейка [печать] 2 2 6" xfId="4856"/>
    <cellStyle name="Отдельная ячейка [печать] 2 2 7" xfId="4857"/>
    <cellStyle name="Отдельная ячейка [печать] 2 2 8" xfId="4858"/>
    <cellStyle name="Отдельная ячейка [печать] 2 2 9" xfId="4859"/>
    <cellStyle name="Отдельная ячейка [печать] 2 3" xfId="4860"/>
    <cellStyle name="Отдельная ячейка [печать] 2 4" xfId="4861"/>
    <cellStyle name="Отдельная ячейка [печать] 2 5" xfId="4862"/>
    <cellStyle name="Отдельная ячейка [печать] 2 6" xfId="4863"/>
    <cellStyle name="Отдельная ячейка [печать] 2 7" xfId="4864"/>
    <cellStyle name="Отдельная ячейка [печать] 2 7 2" xfId="4865"/>
    <cellStyle name="Отдельная ячейка [печать] 2 7 3" xfId="4866"/>
    <cellStyle name="Отдельная ячейка [печать] 2 7 4" xfId="4867"/>
    <cellStyle name="Отдельная ячейка [печать] 2 8" xfId="4868"/>
    <cellStyle name="Отдельная ячейка [печать] 2 8 2" xfId="4869"/>
    <cellStyle name="Отдельная ячейка [печать] 2 8 3" xfId="4870"/>
    <cellStyle name="Отдельная ячейка [печать] 2 8 4" xfId="4871"/>
    <cellStyle name="Отдельная ячейка [печать] 2 9" xfId="4872"/>
    <cellStyle name="Отдельная ячейка [печать] 2 9 2" xfId="4873"/>
    <cellStyle name="Отдельная ячейка [печать] 2 9 3" xfId="4874"/>
    <cellStyle name="Отдельная ячейка [печать] 2 9 4" xfId="4875"/>
    <cellStyle name="Отдельная ячейка [печать] 20" xfId="4876"/>
    <cellStyle name="Отдельная ячейка [печать] 21" xfId="4877"/>
    <cellStyle name="Отдельная ячейка [печать] 22" xfId="4878"/>
    <cellStyle name="Отдельная ячейка [печать] 23" xfId="4879"/>
    <cellStyle name="Отдельная ячейка [печать] 24" xfId="4880"/>
    <cellStyle name="Отдельная ячейка [печать] 25" xfId="4881"/>
    <cellStyle name="Отдельная ячейка [печать] 26" xfId="4882"/>
    <cellStyle name="Отдельная ячейка [печать] 27" xfId="4883"/>
    <cellStyle name="Отдельная ячейка [печать] 28" xfId="4884"/>
    <cellStyle name="Отдельная ячейка [печать] 29" xfId="4885"/>
    <cellStyle name="Отдельная ячейка [печать] 3" xfId="4886"/>
    <cellStyle name="Отдельная ячейка [печать] 30" xfId="4887"/>
    <cellStyle name="Отдельная ячейка [печать] 31" xfId="4888"/>
    <cellStyle name="Отдельная ячейка [печать] 32" xfId="4889"/>
    <cellStyle name="Отдельная ячейка [печать] 33" xfId="4890"/>
    <cellStyle name="Отдельная ячейка [печать] 34" xfId="4891"/>
    <cellStyle name="Отдельная ячейка [печать] 35" xfId="4892"/>
    <cellStyle name="Отдельная ячейка [печать] 36" xfId="4893"/>
    <cellStyle name="Отдельная ячейка [печать] 37" xfId="4894"/>
    <cellStyle name="Отдельная ячейка [печать] 38" xfId="4895"/>
    <cellStyle name="Отдельная ячейка [печать] 39" xfId="4896"/>
    <cellStyle name="Отдельная ячейка [печать] 4" xfId="4897"/>
    <cellStyle name="Отдельная ячейка [печать] 40" xfId="4898"/>
    <cellStyle name="Отдельная ячейка [печать] 41" xfId="4899"/>
    <cellStyle name="Отдельная ячейка [печать] 42" xfId="4900"/>
    <cellStyle name="Отдельная ячейка [печать] 43" xfId="4901"/>
    <cellStyle name="Отдельная ячейка [печать] 44" xfId="4902"/>
    <cellStyle name="Отдельная ячейка [печать] 45" xfId="4903"/>
    <cellStyle name="Отдельная ячейка [печать] 46" xfId="4904"/>
    <cellStyle name="Отдельная ячейка [печать] 47" xfId="4905"/>
    <cellStyle name="Отдельная ячейка [печать] 48" xfId="4906"/>
    <cellStyle name="Отдельная ячейка [печать] 49" xfId="4907"/>
    <cellStyle name="Отдельная ячейка [печать] 5" xfId="4908"/>
    <cellStyle name="Отдельная ячейка [печать] 50" xfId="4909"/>
    <cellStyle name="Отдельная ячейка [печать] 51" xfId="4910"/>
    <cellStyle name="Отдельная ячейка [печать] 52" xfId="4911"/>
    <cellStyle name="Отдельная ячейка [печать] 53" xfId="4912"/>
    <cellStyle name="Отдельная ячейка [печать] 54" xfId="4913"/>
    <cellStyle name="Отдельная ячейка [печать] 55" xfId="4914"/>
    <cellStyle name="Отдельная ячейка [печать] 56" xfId="4915"/>
    <cellStyle name="Отдельная ячейка [печать] 57" xfId="4916"/>
    <cellStyle name="Отдельная ячейка [печать] 58" xfId="4917"/>
    <cellStyle name="Отдельная ячейка [печать] 59" xfId="4918"/>
    <cellStyle name="Отдельная ячейка [печать] 6" xfId="4919"/>
    <cellStyle name="Отдельная ячейка [печать] 60" xfId="4920"/>
    <cellStyle name="Отдельная ячейка [печать] 61" xfId="4921"/>
    <cellStyle name="Отдельная ячейка [печать] 62" xfId="4922"/>
    <cellStyle name="Отдельная ячейка [печать] 63" xfId="4923"/>
    <cellStyle name="Отдельная ячейка [печать] 64" xfId="4924"/>
    <cellStyle name="Отдельная ячейка [печать] 64 2" xfId="4925"/>
    <cellStyle name="Отдельная ячейка [печать] 64 2 2" xfId="4926"/>
    <cellStyle name="Отдельная ячейка [печать] 64 2 3" xfId="4927"/>
    <cellStyle name="Отдельная ячейка [печать] 64 2 4" xfId="4928"/>
    <cellStyle name="Отдельная ячейка [печать] 64 3" xfId="4929"/>
    <cellStyle name="Отдельная ячейка [печать] 64 3 2" xfId="4930"/>
    <cellStyle name="Отдельная ячейка [печать] 64 3 3" xfId="4931"/>
    <cellStyle name="Отдельная ячейка [печать] 64 3 4" xfId="4932"/>
    <cellStyle name="Отдельная ячейка [печать] 64 4" xfId="4933"/>
    <cellStyle name="Отдельная ячейка [печать] 64 4 2" xfId="4934"/>
    <cellStyle name="Отдельная ячейка [печать] 64 4 3" xfId="4935"/>
    <cellStyle name="Отдельная ячейка [печать] 64 4 4" xfId="4936"/>
    <cellStyle name="Отдельная ячейка [печать] 64 5" xfId="4937"/>
    <cellStyle name="Отдельная ячейка [печать] 64 5 2" xfId="4938"/>
    <cellStyle name="Отдельная ячейка [печать] 64 5 3" xfId="4939"/>
    <cellStyle name="Отдельная ячейка [печать] 64 5 4" xfId="4940"/>
    <cellStyle name="Отдельная ячейка [печать] 64 6" xfId="4941"/>
    <cellStyle name="Отдельная ячейка [печать] 64 6 2" xfId="4942"/>
    <cellStyle name="Отдельная ячейка [печать] 64 6 3" xfId="4943"/>
    <cellStyle name="Отдельная ячейка [печать] 64 6 4" xfId="4944"/>
    <cellStyle name="Отдельная ячейка [печать] 65" xfId="4945"/>
    <cellStyle name="Отдельная ячейка [печать] 65 2" xfId="4946"/>
    <cellStyle name="Отдельная ячейка [печать] 65 3" xfId="4947"/>
    <cellStyle name="Отдельная ячейка [печать] 65 4" xfId="4948"/>
    <cellStyle name="Отдельная ячейка [печать] 66" xfId="4949"/>
    <cellStyle name="Отдельная ячейка [печать] 66 2" xfId="4950"/>
    <cellStyle name="Отдельная ячейка [печать] 66 3" xfId="4951"/>
    <cellStyle name="Отдельная ячейка [печать] 66 4" xfId="4952"/>
    <cellStyle name="Отдельная ячейка [печать] 67" xfId="4953"/>
    <cellStyle name="Отдельная ячейка [печать] 67 2" xfId="4954"/>
    <cellStyle name="Отдельная ячейка [печать] 67 3" xfId="4955"/>
    <cellStyle name="Отдельная ячейка [печать] 67 4" xfId="4956"/>
    <cellStyle name="Отдельная ячейка [печать] 68" xfId="4957"/>
    <cellStyle name="Отдельная ячейка [печать] 69" xfId="4958"/>
    <cellStyle name="Отдельная ячейка [печать] 7" xfId="4959"/>
    <cellStyle name="Отдельная ячейка [печать] 70" xfId="4960"/>
    <cellStyle name="Отдельная ячейка [печать] 71" xfId="4961"/>
    <cellStyle name="Отдельная ячейка [печать] 72" xfId="4962"/>
    <cellStyle name="Отдельная ячейка [печать] 72 2" xfId="4963"/>
    <cellStyle name="Отдельная ячейка [печать] 72 3" xfId="4964"/>
    <cellStyle name="Отдельная ячейка [печать] 72 4" xfId="4965"/>
    <cellStyle name="Отдельная ячейка [печать] 73" xfId="4966"/>
    <cellStyle name="Отдельная ячейка [печать] 73 2" xfId="4967"/>
    <cellStyle name="Отдельная ячейка [печать] 73 3" xfId="4968"/>
    <cellStyle name="Отдельная ячейка [печать] 73 4" xfId="4969"/>
    <cellStyle name="Отдельная ячейка [печать] 74" xfId="4970"/>
    <cellStyle name="Отдельная ячейка [печать] 74 2" xfId="4971"/>
    <cellStyle name="Отдельная ячейка [печать] 74 3" xfId="4972"/>
    <cellStyle name="Отдельная ячейка [печать] 74 4" xfId="4973"/>
    <cellStyle name="Отдельная ячейка [печать] 75" xfId="4974"/>
    <cellStyle name="Отдельная ячейка [печать] 75 2" xfId="4975"/>
    <cellStyle name="Отдельная ячейка [печать] 75 3" xfId="4976"/>
    <cellStyle name="Отдельная ячейка [печать] 75 4" xfId="4977"/>
    <cellStyle name="Отдельная ячейка [печать] 76" xfId="4978"/>
    <cellStyle name="Отдельная ячейка [печать] 76 2" xfId="4979"/>
    <cellStyle name="Отдельная ячейка [печать] 76 3" xfId="4980"/>
    <cellStyle name="Отдельная ячейка [печать] 76 4" xfId="4981"/>
    <cellStyle name="Отдельная ячейка [печать] 77" xfId="4982"/>
    <cellStyle name="Отдельная ячейка [печать] 77 2" xfId="4983"/>
    <cellStyle name="Отдельная ячейка [печать] 77 3" xfId="4984"/>
    <cellStyle name="Отдельная ячейка [печать] 77 4" xfId="4985"/>
    <cellStyle name="Отдельная ячейка [печать] 78" xfId="4986"/>
    <cellStyle name="Отдельная ячейка [печать] 79" xfId="4987"/>
    <cellStyle name="Отдельная ячейка [печать] 8" xfId="4988"/>
    <cellStyle name="Отдельная ячейка [печать] 80" xfId="4989"/>
    <cellStyle name="Отдельная ячейка [печать] 9" xfId="4990"/>
    <cellStyle name="Отдельная ячейка 10" xfId="4991"/>
    <cellStyle name="Отдельная ячейка 11" xfId="4992"/>
    <cellStyle name="Отдельная ячейка 12" xfId="4993"/>
    <cellStyle name="Отдельная ячейка 13" xfId="4994"/>
    <cellStyle name="Отдельная ячейка 14" xfId="4995"/>
    <cellStyle name="Отдельная ячейка 15" xfId="4996"/>
    <cellStyle name="Отдельная ячейка 16" xfId="4997"/>
    <cellStyle name="Отдельная ячейка 17" xfId="4998"/>
    <cellStyle name="Отдельная ячейка 18" xfId="4999"/>
    <cellStyle name="Отдельная ячейка 19" xfId="5000"/>
    <cellStyle name="Отдельная ячейка 2" xfId="5001"/>
    <cellStyle name="Отдельная ячейка 2 10" xfId="5002"/>
    <cellStyle name="Отдельная ячейка 2 10 2" xfId="5003"/>
    <cellStyle name="Отдельная ячейка 2 10 3" xfId="5004"/>
    <cellStyle name="Отдельная ячейка 2 10 4" xfId="5005"/>
    <cellStyle name="Отдельная ячейка 2 2" xfId="5006"/>
    <cellStyle name="Отдельная ячейка 2 2 2" xfId="5007"/>
    <cellStyle name="Отдельная ячейка 2 2 3" xfId="5008"/>
    <cellStyle name="Отдельная ячейка 2 2 4" xfId="5009"/>
    <cellStyle name="Отдельная ячейка 2 2 5" xfId="5010"/>
    <cellStyle name="Отдельная ячейка 2 2 6" xfId="5011"/>
    <cellStyle name="Отдельная ячейка 2 2 7" xfId="5012"/>
    <cellStyle name="Отдельная ячейка 2 2 8" xfId="5013"/>
    <cellStyle name="Отдельная ячейка 2 2 9" xfId="5014"/>
    <cellStyle name="Отдельная ячейка 2 3" xfId="5015"/>
    <cellStyle name="Отдельная ячейка 2 4" xfId="5016"/>
    <cellStyle name="Отдельная ячейка 2 5" xfId="5017"/>
    <cellStyle name="Отдельная ячейка 2 6" xfId="5018"/>
    <cellStyle name="Отдельная ячейка 2 7" xfId="5019"/>
    <cellStyle name="Отдельная ячейка 2 7 2" xfId="5020"/>
    <cellStyle name="Отдельная ячейка 2 7 3" xfId="5021"/>
    <cellStyle name="Отдельная ячейка 2 7 4" xfId="5022"/>
    <cellStyle name="Отдельная ячейка 2 8" xfId="5023"/>
    <cellStyle name="Отдельная ячейка 2 8 2" xfId="5024"/>
    <cellStyle name="Отдельная ячейка 2 8 3" xfId="5025"/>
    <cellStyle name="Отдельная ячейка 2 8 4" xfId="5026"/>
    <cellStyle name="Отдельная ячейка 2 9" xfId="5027"/>
    <cellStyle name="Отдельная ячейка 2 9 2" xfId="5028"/>
    <cellStyle name="Отдельная ячейка 2 9 3" xfId="5029"/>
    <cellStyle name="Отдельная ячейка 2 9 4" xfId="5030"/>
    <cellStyle name="Отдельная ячейка 20" xfId="5031"/>
    <cellStyle name="Отдельная ячейка 21" xfId="5032"/>
    <cellStyle name="Отдельная ячейка 22" xfId="5033"/>
    <cellStyle name="Отдельная ячейка 23" xfId="5034"/>
    <cellStyle name="Отдельная ячейка 24" xfId="5035"/>
    <cellStyle name="Отдельная ячейка 25" xfId="5036"/>
    <cellStyle name="Отдельная ячейка 26" xfId="5037"/>
    <cellStyle name="Отдельная ячейка 27" xfId="5038"/>
    <cellStyle name="Отдельная ячейка 28" xfId="5039"/>
    <cellStyle name="Отдельная ячейка 29" xfId="5040"/>
    <cellStyle name="Отдельная ячейка 3" xfId="5041"/>
    <cellStyle name="Отдельная ячейка 30" xfId="5042"/>
    <cellStyle name="Отдельная ячейка 31" xfId="5043"/>
    <cellStyle name="Отдельная ячейка 32" xfId="5044"/>
    <cellStyle name="Отдельная ячейка 33" xfId="5045"/>
    <cellStyle name="Отдельная ячейка 34" xfId="5046"/>
    <cellStyle name="Отдельная ячейка 35" xfId="5047"/>
    <cellStyle name="Отдельная ячейка 36" xfId="5048"/>
    <cellStyle name="Отдельная ячейка 37" xfId="5049"/>
    <cellStyle name="Отдельная ячейка 38" xfId="5050"/>
    <cellStyle name="Отдельная ячейка 39" xfId="5051"/>
    <cellStyle name="Отдельная ячейка 4" xfId="5052"/>
    <cellStyle name="Отдельная ячейка 40" xfId="5053"/>
    <cellStyle name="Отдельная ячейка 41" xfId="5054"/>
    <cellStyle name="Отдельная ячейка 42" xfId="5055"/>
    <cellStyle name="Отдельная ячейка 43" xfId="5056"/>
    <cellStyle name="Отдельная ячейка 44" xfId="5057"/>
    <cellStyle name="Отдельная ячейка 45" xfId="5058"/>
    <cellStyle name="Отдельная ячейка 46" xfId="5059"/>
    <cellStyle name="Отдельная ячейка 47" xfId="5060"/>
    <cellStyle name="Отдельная ячейка 48" xfId="5061"/>
    <cellStyle name="Отдельная ячейка 49" xfId="5062"/>
    <cellStyle name="Отдельная ячейка 5" xfId="5063"/>
    <cellStyle name="Отдельная ячейка 50" xfId="5064"/>
    <cellStyle name="Отдельная ячейка 51" xfId="5065"/>
    <cellStyle name="Отдельная ячейка 52" xfId="5066"/>
    <cellStyle name="Отдельная ячейка 53" xfId="5067"/>
    <cellStyle name="Отдельная ячейка 54" xfId="5068"/>
    <cellStyle name="Отдельная ячейка 55" xfId="5069"/>
    <cellStyle name="Отдельная ячейка 56" xfId="5070"/>
    <cellStyle name="Отдельная ячейка 57" xfId="5071"/>
    <cellStyle name="Отдельная ячейка 58" xfId="5072"/>
    <cellStyle name="Отдельная ячейка 59" xfId="5073"/>
    <cellStyle name="Отдельная ячейка 6" xfId="5074"/>
    <cellStyle name="Отдельная ячейка 60" xfId="5075"/>
    <cellStyle name="Отдельная ячейка 61" xfId="5076"/>
    <cellStyle name="Отдельная ячейка 62" xfId="5077"/>
    <cellStyle name="Отдельная ячейка 63" xfId="5078"/>
    <cellStyle name="Отдельная ячейка 64" xfId="5079"/>
    <cellStyle name="Отдельная ячейка 65" xfId="5080"/>
    <cellStyle name="Отдельная ячейка 66" xfId="5081"/>
    <cellStyle name="Отдельная ячейка 67" xfId="5082"/>
    <cellStyle name="Отдельная ячейка 68" xfId="5083"/>
    <cellStyle name="Отдельная ячейка 69" xfId="5084"/>
    <cellStyle name="Отдельная ячейка 7" xfId="5085"/>
    <cellStyle name="Отдельная ячейка 70" xfId="5086"/>
    <cellStyle name="Отдельная ячейка 71" xfId="5087"/>
    <cellStyle name="Отдельная ячейка 72" xfId="5088"/>
    <cellStyle name="Отдельная ячейка 73" xfId="5089"/>
    <cellStyle name="Отдельная ячейка 74" xfId="5090"/>
    <cellStyle name="Отдельная ячейка 75" xfId="5091"/>
    <cellStyle name="Отдельная ячейка 76" xfId="5092"/>
    <cellStyle name="Отдельная ячейка 77" xfId="5093"/>
    <cellStyle name="Отдельная ячейка 78" xfId="5094"/>
    <cellStyle name="Отдельная ячейка 79" xfId="5095"/>
    <cellStyle name="Отдельная ячейка 79 2" xfId="5096"/>
    <cellStyle name="Отдельная ячейка 79 2 2" xfId="5097"/>
    <cellStyle name="Отдельная ячейка 79 2 3" xfId="5098"/>
    <cellStyle name="Отдельная ячейка 79 2 4" xfId="5099"/>
    <cellStyle name="Отдельная ячейка 79 3" xfId="5100"/>
    <cellStyle name="Отдельная ячейка 79 3 2" xfId="5101"/>
    <cellStyle name="Отдельная ячейка 79 3 3" xfId="5102"/>
    <cellStyle name="Отдельная ячейка 79 3 4" xfId="5103"/>
    <cellStyle name="Отдельная ячейка 79 4" xfId="5104"/>
    <cellStyle name="Отдельная ячейка 79 4 2" xfId="5105"/>
    <cellStyle name="Отдельная ячейка 79 4 3" xfId="5106"/>
    <cellStyle name="Отдельная ячейка 79 4 4" xfId="5107"/>
    <cellStyle name="Отдельная ячейка 79 5" xfId="5108"/>
    <cellStyle name="Отдельная ячейка 79 5 2" xfId="5109"/>
    <cellStyle name="Отдельная ячейка 79 5 3" xfId="5110"/>
    <cellStyle name="Отдельная ячейка 79 5 4" xfId="5111"/>
    <cellStyle name="Отдельная ячейка 79 6" xfId="5112"/>
    <cellStyle name="Отдельная ячейка 79 6 2" xfId="5113"/>
    <cellStyle name="Отдельная ячейка 79 6 3" xfId="5114"/>
    <cellStyle name="Отдельная ячейка 79 6 4" xfId="5115"/>
    <cellStyle name="Отдельная ячейка 8" xfId="5116"/>
    <cellStyle name="Отдельная ячейка 80" xfId="5117"/>
    <cellStyle name="Отдельная ячейка 80 2" xfId="5118"/>
    <cellStyle name="Отдельная ячейка 80 3" xfId="5119"/>
    <cellStyle name="Отдельная ячейка 80 4" xfId="5120"/>
    <cellStyle name="Отдельная ячейка 81" xfId="5121"/>
    <cellStyle name="Отдельная ячейка 81 2" xfId="5122"/>
    <cellStyle name="Отдельная ячейка 81 3" xfId="5123"/>
    <cellStyle name="Отдельная ячейка 81 4" xfId="5124"/>
    <cellStyle name="Отдельная ячейка 82" xfId="5125"/>
    <cellStyle name="Отдельная ячейка 82 2" xfId="5126"/>
    <cellStyle name="Отдельная ячейка 82 3" xfId="5127"/>
    <cellStyle name="Отдельная ячейка 82 4" xfId="5128"/>
    <cellStyle name="Отдельная ячейка 83" xfId="5129"/>
    <cellStyle name="Отдельная ячейка 84" xfId="5130"/>
    <cellStyle name="Отдельная ячейка 85" xfId="5131"/>
    <cellStyle name="Отдельная ячейка 86" xfId="5132"/>
    <cellStyle name="Отдельная ячейка 87" xfId="5133"/>
    <cellStyle name="Отдельная ячейка 87 2" xfId="5134"/>
    <cellStyle name="Отдельная ячейка 87 3" xfId="5135"/>
    <cellStyle name="Отдельная ячейка 87 4" xfId="5136"/>
    <cellStyle name="Отдельная ячейка 88" xfId="5137"/>
    <cellStyle name="Отдельная ячейка 88 2" xfId="5138"/>
    <cellStyle name="Отдельная ячейка 88 3" xfId="5139"/>
    <cellStyle name="Отдельная ячейка 88 4" xfId="5140"/>
    <cellStyle name="Отдельная ячейка 89" xfId="5141"/>
    <cellStyle name="Отдельная ячейка 89 2" xfId="5142"/>
    <cellStyle name="Отдельная ячейка 89 3" xfId="5143"/>
    <cellStyle name="Отдельная ячейка 89 4" xfId="5144"/>
    <cellStyle name="Отдельная ячейка 9" xfId="5145"/>
    <cellStyle name="Отдельная ячейка 90" xfId="5146"/>
    <cellStyle name="Отдельная ячейка 90 2" xfId="5147"/>
    <cellStyle name="Отдельная ячейка 90 3" xfId="5148"/>
    <cellStyle name="Отдельная ячейка 90 4" xfId="5149"/>
    <cellStyle name="Отдельная ячейка 91" xfId="5150"/>
    <cellStyle name="Отдельная ячейка 91 2" xfId="5151"/>
    <cellStyle name="Отдельная ячейка 91 3" xfId="5152"/>
    <cellStyle name="Отдельная ячейка 91 4" xfId="5153"/>
    <cellStyle name="Отдельная ячейка 92" xfId="5154"/>
    <cellStyle name="Отдельная ячейка 92 2" xfId="5155"/>
    <cellStyle name="Отдельная ячейка 92 3" xfId="5156"/>
    <cellStyle name="Отдельная ячейка 92 4" xfId="5157"/>
    <cellStyle name="Отдельная ячейка 93" xfId="5158"/>
    <cellStyle name="Отдельная ячейка 94" xfId="5159"/>
    <cellStyle name="Отдельная ячейка 95" xfId="5160"/>
    <cellStyle name="Отдельная ячейка-результат" xfId="5161"/>
    <cellStyle name="Отдельная ячейка-результат [печать]" xfId="5162"/>
    <cellStyle name="Отдельная ячейка-результат [печать] 10" xfId="5163"/>
    <cellStyle name="Отдельная ячейка-результат [печать] 11" xfId="5164"/>
    <cellStyle name="Отдельная ячейка-результат [печать] 12" xfId="5165"/>
    <cellStyle name="Отдельная ячейка-результат [печать] 13" xfId="5166"/>
    <cellStyle name="Отдельная ячейка-результат [печать] 14" xfId="5167"/>
    <cellStyle name="Отдельная ячейка-результат [печать] 15" xfId="5168"/>
    <cellStyle name="Отдельная ячейка-результат [печать] 16" xfId="5169"/>
    <cellStyle name="Отдельная ячейка-результат [печать] 17" xfId="5170"/>
    <cellStyle name="Отдельная ячейка-результат [печать] 18" xfId="5171"/>
    <cellStyle name="Отдельная ячейка-результат [печать] 19" xfId="5172"/>
    <cellStyle name="Отдельная ячейка-результат [печать] 2" xfId="5173"/>
    <cellStyle name="Отдельная ячейка-результат [печать] 2 10" xfId="5174"/>
    <cellStyle name="Отдельная ячейка-результат [печать] 2 11" xfId="5175"/>
    <cellStyle name="Отдельная ячейка-результат [печать] 2 12" xfId="5176"/>
    <cellStyle name="Отдельная ячейка-результат [печать] 2 13" xfId="5177"/>
    <cellStyle name="Отдельная ячейка-результат [печать] 2 14" xfId="5178"/>
    <cellStyle name="Отдельная ячейка-результат [печать] 2 15" xfId="5179"/>
    <cellStyle name="Отдельная ячейка-результат [печать] 2 15 2" xfId="5180"/>
    <cellStyle name="Отдельная ячейка-результат [печать] 2 15 3" xfId="5181"/>
    <cellStyle name="Отдельная ячейка-результат [печать] 2 15 4" xfId="5182"/>
    <cellStyle name="Отдельная ячейка-результат [печать] 2 15 5" xfId="5183"/>
    <cellStyle name="Отдельная ячейка-результат [печать] 2 15 6" xfId="5184"/>
    <cellStyle name="Отдельная ячейка-результат [печать] 2 15 7" xfId="5185"/>
    <cellStyle name="Отдельная ячейка-результат [печать] 2 15 8" xfId="5186"/>
    <cellStyle name="Отдельная ячейка-результат [печать] 2 15 9" xfId="5187"/>
    <cellStyle name="Отдельная ячейка-результат [печать] 2 16" xfId="5188"/>
    <cellStyle name="Отдельная ячейка-результат [печать] 2 17" xfId="5189"/>
    <cellStyle name="Отдельная ячейка-результат [печать] 2 18" xfId="5190"/>
    <cellStyle name="Отдельная ячейка-результат [печать] 2 19" xfId="5191"/>
    <cellStyle name="Отдельная ячейка-результат [печать] 2 19 2" xfId="5192"/>
    <cellStyle name="Отдельная ячейка-результат [печать] 2 19 3" xfId="5193"/>
    <cellStyle name="Отдельная ячейка-результат [печать] 2 19 4" xfId="5194"/>
    <cellStyle name="Отдельная ячейка-результат [печать] 2 2" xfId="5195"/>
    <cellStyle name="Отдельная ячейка-результат [печать] 2 2 10" xfId="5196"/>
    <cellStyle name="Отдельная ячейка-результат [печать] 2 2 2" xfId="5197"/>
    <cellStyle name="Отдельная ячейка-результат [печать] 2 2 2 2" xfId="5198"/>
    <cellStyle name="Отдельная ячейка-результат [печать] 2 2 2 3" xfId="5199"/>
    <cellStyle name="Отдельная ячейка-результат [печать] 2 2 2 4" xfId="5200"/>
    <cellStyle name="Отдельная ячейка-результат [печать] 2 2 2 5" xfId="5201"/>
    <cellStyle name="Отдельная ячейка-результат [печать] 2 2 2 6" xfId="5202"/>
    <cellStyle name="Отдельная ячейка-результат [печать] 2 2 3" xfId="5203"/>
    <cellStyle name="Отдельная ячейка-результат [печать] 2 2 4" xfId="5204"/>
    <cellStyle name="Отдельная ячейка-результат [печать] 2 2 5" xfId="5205"/>
    <cellStyle name="Отдельная ячейка-результат [печать] 2 2 6" xfId="5206"/>
    <cellStyle name="Отдельная ячейка-результат [печать] 2 2 7" xfId="5207"/>
    <cellStyle name="Отдельная ячейка-результат [печать] 2 2 8" xfId="5208"/>
    <cellStyle name="Отдельная ячейка-результат [печать] 2 2 9" xfId="5209"/>
    <cellStyle name="Отдельная ячейка-результат [печать] 2 20" xfId="5210"/>
    <cellStyle name="Отдельная ячейка-результат [печать] 2 20 2" xfId="5211"/>
    <cellStyle name="Отдельная ячейка-результат [печать] 2 20 3" xfId="5212"/>
    <cellStyle name="Отдельная ячейка-результат [печать] 2 20 4" xfId="5213"/>
    <cellStyle name="Отдельная ячейка-результат [печать] 2 21" xfId="5214"/>
    <cellStyle name="Отдельная ячейка-результат [печать] 2 21 2" xfId="5215"/>
    <cellStyle name="Отдельная ячейка-результат [печать] 2 21 3" xfId="5216"/>
    <cellStyle name="Отдельная ячейка-результат [печать] 2 21 4" xfId="5217"/>
    <cellStyle name="Отдельная ячейка-результат [печать] 2 22" xfId="5218"/>
    <cellStyle name="Отдельная ячейка-результат [печать] 2 22 2" xfId="5219"/>
    <cellStyle name="Отдельная ячейка-результат [печать] 2 22 3" xfId="5220"/>
    <cellStyle name="Отдельная ячейка-результат [печать] 2 22 4" xfId="5221"/>
    <cellStyle name="Отдельная ячейка-результат [печать] 2 3" xfId="5222"/>
    <cellStyle name="Отдельная ячейка-результат [печать] 2 4" xfId="5223"/>
    <cellStyle name="Отдельная ячейка-результат [печать] 2 5" xfId="5224"/>
    <cellStyle name="Отдельная ячейка-результат [печать] 2 6" xfId="5225"/>
    <cellStyle name="Отдельная ячейка-результат [печать] 2 7" xfId="5226"/>
    <cellStyle name="Отдельная ячейка-результат [печать] 2 8" xfId="5227"/>
    <cellStyle name="Отдельная ячейка-результат [печать] 2 9" xfId="5228"/>
    <cellStyle name="Отдельная ячейка-результат [печать] 20" xfId="5229"/>
    <cellStyle name="Отдельная ячейка-результат [печать] 21" xfId="5230"/>
    <cellStyle name="Отдельная ячейка-результат [печать] 22" xfId="5231"/>
    <cellStyle name="Отдельная ячейка-результат [печать] 23" xfId="5232"/>
    <cellStyle name="Отдельная ячейка-результат [печать] 24" xfId="5233"/>
    <cellStyle name="Отдельная ячейка-результат [печать] 25" xfId="5234"/>
    <cellStyle name="Отдельная ячейка-результат [печать] 26" xfId="5235"/>
    <cellStyle name="Отдельная ячейка-результат [печать] 27" xfId="5236"/>
    <cellStyle name="Отдельная ячейка-результат [печать] 28" xfId="5237"/>
    <cellStyle name="Отдельная ячейка-результат [печать] 29" xfId="5238"/>
    <cellStyle name="Отдельная ячейка-результат [печать] 3" xfId="5239"/>
    <cellStyle name="Отдельная ячейка-результат [печать] 30" xfId="5240"/>
    <cellStyle name="Отдельная ячейка-результат [печать] 31" xfId="5241"/>
    <cellStyle name="Отдельная ячейка-результат [печать] 32" xfId="5242"/>
    <cellStyle name="Отдельная ячейка-результат [печать] 33" xfId="5243"/>
    <cellStyle name="Отдельная ячейка-результат [печать] 34" xfId="5244"/>
    <cellStyle name="Отдельная ячейка-результат [печать] 35" xfId="5245"/>
    <cellStyle name="Отдельная ячейка-результат [печать] 36" xfId="5246"/>
    <cellStyle name="Отдельная ячейка-результат [печать] 37" xfId="5247"/>
    <cellStyle name="Отдельная ячейка-результат [печать] 38" xfId="5248"/>
    <cellStyle name="Отдельная ячейка-результат [печать] 39" xfId="5249"/>
    <cellStyle name="Отдельная ячейка-результат [печать] 4" xfId="5250"/>
    <cellStyle name="Отдельная ячейка-результат [печать] 40" xfId="5251"/>
    <cellStyle name="Отдельная ячейка-результат [печать] 41" xfId="5252"/>
    <cellStyle name="Отдельная ячейка-результат [печать] 42" xfId="5253"/>
    <cellStyle name="Отдельная ячейка-результат [печать] 43" xfId="5254"/>
    <cellStyle name="Отдельная ячейка-результат [печать] 44" xfId="5255"/>
    <cellStyle name="Отдельная ячейка-результат [печать] 45" xfId="5256"/>
    <cellStyle name="Отдельная ячейка-результат [печать] 45 2" xfId="5257"/>
    <cellStyle name="Отдельная ячейка-результат [печать] 45 3" xfId="5258"/>
    <cellStyle name="Отдельная ячейка-результат [печать] 45 4" xfId="5259"/>
    <cellStyle name="Отдельная ячейка-результат [печать] 45 5" xfId="5260"/>
    <cellStyle name="Отдельная ячейка-результат [печать] 45 6" xfId="5261"/>
    <cellStyle name="Отдельная ячейка-результат [печать] 45 7" xfId="5262"/>
    <cellStyle name="Отдельная ячейка-результат [печать] 45 8" xfId="5263"/>
    <cellStyle name="Отдельная ячейка-результат [печать] 45 9" xfId="5264"/>
    <cellStyle name="Отдельная ячейка-результат [печать] 46" xfId="5265"/>
    <cellStyle name="Отдельная ячейка-результат [печать] 47" xfId="5266"/>
    <cellStyle name="Отдельная ячейка-результат [печать] 48" xfId="5267"/>
    <cellStyle name="Отдельная ячейка-результат [печать] 49" xfId="5268"/>
    <cellStyle name="Отдельная ячейка-результат [печать] 5" xfId="5269"/>
    <cellStyle name="Отдельная ячейка-результат [печать] 50" xfId="5270"/>
    <cellStyle name="Отдельная ячейка-результат [печать] 51" xfId="5271"/>
    <cellStyle name="Отдельная ячейка-результат [печать] 52" xfId="5272"/>
    <cellStyle name="Отдельная ячейка-результат [печать] 53" xfId="5273"/>
    <cellStyle name="Отдельная ячейка-результат [печать] 54" xfId="5274"/>
    <cellStyle name="Отдельная ячейка-результат [печать] 55" xfId="5275"/>
    <cellStyle name="Отдельная ячейка-результат [печать] 56" xfId="5276"/>
    <cellStyle name="Отдельная ячейка-результат [печать] 57" xfId="5277"/>
    <cellStyle name="Отдельная ячейка-результат [печать] 58" xfId="5278"/>
    <cellStyle name="Отдельная ячейка-результат [печать] 59" xfId="5279"/>
    <cellStyle name="Отдельная ячейка-результат [печать] 6" xfId="5280"/>
    <cellStyle name="Отдельная ячейка-результат [печать] 60" xfId="5281"/>
    <cellStyle name="Отдельная ячейка-результат [печать] 61" xfId="5282"/>
    <cellStyle name="Отдельная ячейка-результат [печать] 62" xfId="5283"/>
    <cellStyle name="Отдельная ячейка-результат [печать] 63" xfId="5284"/>
    <cellStyle name="Отдельная ячейка-результат [печать] 64" xfId="5285"/>
    <cellStyle name="Отдельная ячейка-результат [печать] 65" xfId="5286"/>
    <cellStyle name="Отдельная ячейка-результат [печать] 66" xfId="5287"/>
    <cellStyle name="Отдельная ячейка-результат [печать] 67" xfId="5288"/>
    <cellStyle name="Отдельная ячейка-результат [печать] 67 2" xfId="5289"/>
    <cellStyle name="Отдельная ячейка-результат [печать] 67 2 2" xfId="5290"/>
    <cellStyle name="Отдельная ячейка-результат [печать] 67 2 3" xfId="5291"/>
    <cellStyle name="Отдельная ячейка-результат [печать] 67 2 4" xfId="5292"/>
    <cellStyle name="Отдельная ячейка-результат [печать] 67 3" xfId="5293"/>
    <cellStyle name="Отдельная ячейка-результат [печать] 67 3 2" xfId="5294"/>
    <cellStyle name="Отдельная ячейка-результат [печать] 67 3 3" xfId="5295"/>
    <cellStyle name="Отдельная ячейка-результат [печать] 67 3 4" xfId="5296"/>
    <cellStyle name="Отдельная ячейка-результат [печать] 67 4" xfId="5297"/>
    <cellStyle name="Отдельная ячейка-результат [печать] 67 4 2" xfId="5298"/>
    <cellStyle name="Отдельная ячейка-результат [печать] 67 4 3" xfId="5299"/>
    <cellStyle name="Отдельная ячейка-результат [печать] 67 4 4" xfId="5300"/>
    <cellStyle name="Отдельная ячейка-результат [печать] 67 5" xfId="5301"/>
    <cellStyle name="Отдельная ячейка-результат [печать] 67 5 2" xfId="5302"/>
    <cellStyle name="Отдельная ячейка-результат [печать] 67 5 3" xfId="5303"/>
    <cellStyle name="Отдельная ячейка-результат [печать] 67 5 4" xfId="5304"/>
    <cellStyle name="Отдельная ячейка-результат [печать] 67 6" xfId="5305"/>
    <cellStyle name="Отдельная ячейка-результат [печать] 67 6 2" xfId="5306"/>
    <cellStyle name="Отдельная ячейка-результат [печать] 67 6 3" xfId="5307"/>
    <cellStyle name="Отдельная ячейка-результат [печать] 67 6 4" xfId="5308"/>
    <cellStyle name="Отдельная ячейка-результат [печать] 68" xfId="5309"/>
    <cellStyle name="Отдельная ячейка-результат [печать] 68 2" xfId="5310"/>
    <cellStyle name="Отдельная ячейка-результат [печать] 68 3" xfId="5311"/>
    <cellStyle name="Отдельная ячейка-результат [печать] 68 4" xfId="5312"/>
    <cellStyle name="Отдельная ячейка-результат [печать] 69" xfId="5313"/>
    <cellStyle name="Отдельная ячейка-результат [печать] 69 2" xfId="5314"/>
    <cellStyle name="Отдельная ячейка-результат [печать] 69 3" xfId="5315"/>
    <cellStyle name="Отдельная ячейка-результат [печать] 69 4" xfId="5316"/>
    <cellStyle name="Отдельная ячейка-результат [печать] 7" xfId="5317"/>
    <cellStyle name="Отдельная ячейка-результат [печать] 70" xfId="5318"/>
    <cellStyle name="Отдельная ячейка-результат [печать] 70 2" xfId="5319"/>
    <cellStyle name="Отдельная ячейка-результат [печать] 70 3" xfId="5320"/>
    <cellStyle name="Отдельная ячейка-результат [печать] 70 4" xfId="5321"/>
    <cellStyle name="Отдельная ячейка-результат [печать] 71" xfId="5322"/>
    <cellStyle name="Отдельная ячейка-результат [печать] 72" xfId="5323"/>
    <cellStyle name="Отдельная ячейка-результат [печать] 73" xfId="5324"/>
    <cellStyle name="Отдельная ячейка-результат [печать] 74" xfId="5325"/>
    <cellStyle name="Отдельная ячейка-результат [печать] 75" xfId="5326"/>
    <cellStyle name="Отдельная ячейка-результат [печать] 75 2" xfId="5327"/>
    <cellStyle name="Отдельная ячейка-результат [печать] 75 3" xfId="5328"/>
    <cellStyle name="Отдельная ячейка-результат [печать] 75 4" xfId="5329"/>
    <cellStyle name="Отдельная ячейка-результат [печать] 76" xfId="5330"/>
    <cellStyle name="Отдельная ячейка-результат [печать] 76 2" xfId="5331"/>
    <cellStyle name="Отдельная ячейка-результат [печать] 76 3" xfId="5332"/>
    <cellStyle name="Отдельная ячейка-результат [печать] 76 4" xfId="5333"/>
    <cellStyle name="Отдельная ячейка-результат [печать] 77" xfId="5334"/>
    <cellStyle name="Отдельная ячейка-результат [печать] 77 2" xfId="5335"/>
    <cellStyle name="Отдельная ячейка-результат [печать] 77 3" xfId="5336"/>
    <cellStyle name="Отдельная ячейка-результат [печать] 77 4" xfId="5337"/>
    <cellStyle name="Отдельная ячейка-результат [печать] 78" xfId="5338"/>
    <cellStyle name="Отдельная ячейка-результат [печать] 78 2" xfId="5339"/>
    <cellStyle name="Отдельная ячейка-результат [печать] 78 3" xfId="5340"/>
    <cellStyle name="Отдельная ячейка-результат [печать] 78 4" xfId="5341"/>
    <cellStyle name="Отдельная ячейка-результат [печать] 79" xfId="5342"/>
    <cellStyle name="Отдельная ячейка-результат [печать] 79 2" xfId="5343"/>
    <cellStyle name="Отдельная ячейка-результат [печать] 79 3" xfId="5344"/>
    <cellStyle name="Отдельная ячейка-результат [печать] 79 4" xfId="5345"/>
    <cellStyle name="Отдельная ячейка-результат [печать] 8" xfId="5346"/>
    <cellStyle name="Отдельная ячейка-результат [печать] 80" xfId="5347"/>
    <cellStyle name="Отдельная ячейка-результат [печать] 80 2" xfId="5348"/>
    <cellStyle name="Отдельная ячейка-результат [печать] 80 3" xfId="5349"/>
    <cellStyle name="Отдельная ячейка-результат [печать] 80 4" xfId="5350"/>
    <cellStyle name="Отдельная ячейка-результат [печать] 81" xfId="5351"/>
    <cellStyle name="Отдельная ячейка-результат [печать] 82" xfId="5352"/>
    <cellStyle name="Отдельная ячейка-результат [печать] 83" xfId="5353"/>
    <cellStyle name="Отдельная ячейка-результат [печать] 9" xfId="5354"/>
    <cellStyle name="Отдельная ячейка-результат 10" xfId="5355"/>
    <cellStyle name="Отдельная ячейка-результат 11" xfId="5356"/>
    <cellStyle name="Отдельная ячейка-результат 12" xfId="5357"/>
    <cellStyle name="Отдельная ячейка-результат 13" xfId="5358"/>
    <cellStyle name="Отдельная ячейка-результат 14" xfId="5359"/>
    <cellStyle name="Отдельная ячейка-результат 15" xfId="5360"/>
    <cellStyle name="Отдельная ячейка-результат 16" xfId="5361"/>
    <cellStyle name="Отдельная ячейка-результат 17" xfId="5362"/>
    <cellStyle name="Отдельная ячейка-результат 18" xfId="5363"/>
    <cellStyle name="Отдельная ячейка-результат 19" xfId="5364"/>
    <cellStyle name="Отдельная ячейка-результат 2" xfId="5365"/>
    <cellStyle name="Отдельная ячейка-результат 2 10" xfId="5366"/>
    <cellStyle name="Отдельная ячейка-результат 2 11" xfId="5367"/>
    <cellStyle name="Отдельная ячейка-результат 2 12" xfId="5368"/>
    <cellStyle name="Отдельная ячейка-результат 2 13" xfId="5369"/>
    <cellStyle name="Отдельная ячейка-результат 2 14" xfId="5370"/>
    <cellStyle name="Отдельная ячейка-результат 2 15" xfId="5371"/>
    <cellStyle name="Отдельная ячейка-результат 2 15 2" xfId="5372"/>
    <cellStyle name="Отдельная ячейка-результат 2 15 3" xfId="5373"/>
    <cellStyle name="Отдельная ячейка-результат 2 15 4" xfId="5374"/>
    <cellStyle name="Отдельная ячейка-результат 2 15 5" xfId="5375"/>
    <cellStyle name="Отдельная ячейка-результат 2 15 6" xfId="5376"/>
    <cellStyle name="Отдельная ячейка-результат 2 15 7" xfId="5377"/>
    <cellStyle name="Отдельная ячейка-результат 2 15 8" xfId="5378"/>
    <cellStyle name="Отдельная ячейка-результат 2 15 9" xfId="5379"/>
    <cellStyle name="Отдельная ячейка-результат 2 16" xfId="5380"/>
    <cellStyle name="Отдельная ячейка-результат 2 17" xfId="5381"/>
    <cellStyle name="Отдельная ячейка-результат 2 18" xfId="5382"/>
    <cellStyle name="Отдельная ячейка-результат 2 19" xfId="5383"/>
    <cellStyle name="Отдельная ячейка-результат 2 19 2" xfId="5384"/>
    <cellStyle name="Отдельная ячейка-результат 2 19 3" xfId="5385"/>
    <cellStyle name="Отдельная ячейка-результат 2 19 4" xfId="5386"/>
    <cellStyle name="Отдельная ячейка-результат 2 2" xfId="5387"/>
    <cellStyle name="Отдельная ячейка-результат 2 2 10" xfId="5388"/>
    <cellStyle name="Отдельная ячейка-результат 2 2 2" xfId="5389"/>
    <cellStyle name="Отдельная ячейка-результат 2 2 2 2" xfId="5390"/>
    <cellStyle name="Отдельная ячейка-результат 2 2 2 3" xfId="5391"/>
    <cellStyle name="Отдельная ячейка-результат 2 2 2 4" xfId="5392"/>
    <cellStyle name="Отдельная ячейка-результат 2 2 2 5" xfId="5393"/>
    <cellStyle name="Отдельная ячейка-результат 2 2 2 6" xfId="5394"/>
    <cellStyle name="Отдельная ячейка-результат 2 2 3" xfId="5395"/>
    <cellStyle name="Отдельная ячейка-результат 2 2 4" xfId="5396"/>
    <cellStyle name="Отдельная ячейка-результат 2 2 5" xfId="5397"/>
    <cellStyle name="Отдельная ячейка-результат 2 2 6" xfId="5398"/>
    <cellStyle name="Отдельная ячейка-результат 2 2 7" xfId="5399"/>
    <cellStyle name="Отдельная ячейка-результат 2 2 8" xfId="5400"/>
    <cellStyle name="Отдельная ячейка-результат 2 2 9" xfId="5401"/>
    <cellStyle name="Отдельная ячейка-результат 2 20" xfId="5402"/>
    <cellStyle name="Отдельная ячейка-результат 2 20 2" xfId="5403"/>
    <cellStyle name="Отдельная ячейка-результат 2 20 3" xfId="5404"/>
    <cellStyle name="Отдельная ячейка-результат 2 20 4" xfId="5405"/>
    <cellStyle name="Отдельная ячейка-результат 2 21" xfId="5406"/>
    <cellStyle name="Отдельная ячейка-результат 2 21 2" xfId="5407"/>
    <cellStyle name="Отдельная ячейка-результат 2 21 3" xfId="5408"/>
    <cellStyle name="Отдельная ячейка-результат 2 21 4" xfId="5409"/>
    <cellStyle name="Отдельная ячейка-результат 2 22" xfId="5410"/>
    <cellStyle name="Отдельная ячейка-результат 2 22 2" xfId="5411"/>
    <cellStyle name="Отдельная ячейка-результат 2 22 3" xfId="5412"/>
    <cellStyle name="Отдельная ячейка-результат 2 22 4" xfId="5413"/>
    <cellStyle name="Отдельная ячейка-результат 2 3" xfId="5414"/>
    <cellStyle name="Отдельная ячейка-результат 2 4" xfId="5415"/>
    <cellStyle name="Отдельная ячейка-результат 2 5" xfId="5416"/>
    <cellStyle name="Отдельная ячейка-результат 2 6" xfId="5417"/>
    <cellStyle name="Отдельная ячейка-результат 2 7" xfId="5418"/>
    <cellStyle name="Отдельная ячейка-результат 2 8" xfId="5419"/>
    <cellStyle name="Отдельная ячейка-результат 2 9" xfId="5420"/>
    <cellStyle name="Отдельная ячейка-результат 20" xfId="5421"/>
    <cellStyle name="Отдельная ячейка-результат 21" xfId="5422"/>
    <cellStyle name="Отдельная ячейка-результат 22" xfId="5423"/>
    <cellStyle name="Отдельная ячейка-результат 23" xfId="5424"/>
    <cellStyle name="Отдельная ячейка-результат 24" xfId="5425"/>
    <cellStyle name="Отдельная ячейка-результат 25" xfId="5426"/>
    <cellStyle name="Отдельная ячейка-результат 26" xfId="5427"/>
    <cellStyle name="Отдельная ячейка-результат 27" xfId="5428"/>
    <cellStyle name="Отдельная ячейка-результат 28" xfId="5429"/>
    <cellStyle name="Отдельная ячейка-результат 29" xfId="5430"/>
    <cellStyle name="Отдельная ячейка-результат 3" xfId="5431"/>
    <cellStyle name="Отдельная ячейка-результат 30" xfId="5432"/>
    <cellStyle name="Отдельная ячейка-результат 31" xfId="5433"/>
    <cellStyle name="Отдельная ячейка-результат 32" xfId="5434"/>
    <cellStyle name="Отдельная ячейка-результат 33" xfId="5435"/>
    <cellStyle name="Отдельная ячейка-результат 34" xfId="5436"/>
    <cellStyle name="Отдельная ячейка-результат 35" xfId="5437"/>
    <cellStyle name="Отдельная ячейка-результат 36" xfId="5438"/>
    <cellStyle name="Отдельная ячейка-результат 37" xfId="5439"/>
    <cellStyle name="Отдельная ячейка-результат 38" xfId="5440"/>
    <cellStyle name="Отдельная ячейка-результат 39" xfId="5441"/>
    <cellStyle name="Отдельная ячейка-результат 4" xfId="5442"/>
    <cellStyle name="Отдельная ячейка-результат 40" xfId="5443"/>
    <cellStyle name="Отдельная ячейка-результат 41" xfId="5444"/>
    <cellStyle name="Отдельная ячейка-результат 42" xfId="5445"/>
    <cellStyle name="Отдельная ячейка-результат 43" xfId="5446"/>
    <cellStyle name="Отдельная ячейка-результат 44" xfId="5447"/>
    <cellStyle name="Отдельная ячейка-результат 45" xfId="5448"/>
    <cellStyle name="Отдельная ячейка-результат 46" xfId="5449"/>
    <cellStyle name="Отдельная ячейка-результат 47" xfId="5450"/>
    <cellStyle name="Отдельная ячейка-результат 48" xfId="5451"/>
    <cellStyle name="Отдельная ячейка-результат 49" xfId="5452"/>
    <cellStyle name="Отдельная ячейка-результат 5" xfId="5453"/>
    <cellStyle name="Отдельная ячейка-результат 50" xfId="5454"/>
    <cellStyle name="Отдельная ячейка-результат 51" xfId="5455"/>
    <cellStyle name="Отдельная ячейка-результат 52" xfId="5456"/>
    <cellStyle name="Отдельная ячейка-результат 53" xfId="5457"/>
    <cellStyle name="Отдельная ячейка-результат 54" xfId="5458"/>
    <cellStyle name="Отдельная ячейка-результат 55" xfId="5459"/>
    <cellStyle name="Отдельная ячейка-результат 56" xfId="5460"/>
    <cellStyle name="Отдельная ячейка-результат 57" xfId="5461"/>
    <cellStyle name="Отдельная ячейка-результат 58" xfId="5462"/>
    <cellStyle name="Отдельная ячейка-результат 59" xfId="5463"/>
    <cellStyle name="Отдельная ячейка-результат 6" xfId="5464"/>
    <cellStyle name="Отдельная ячейка-результат 60" xfId="5465"/>
    <cellStyle name="Отдельная ячейка-результат 61" xfId="5466"/>
    <cellStyle name="Отдельная ячейка-результат 62" xfId="5467"/>
    <cellStyle name="Отдельная ячейка-результат 63" xfId="5468"/>
    <cellStyle name="Отдельная ячейка-результат 64" xfId="5469"/>
    <cellStyle name="Отдельная ячейка-результат 65" xfId="5470"/>
    <cellStyle name="Отдельная ячейка-результат 66" xfId="5471"/>
    <cellStyle name="Отдельная ячейка-результат 67" xfId="5472"/>
    <cellStyle name="Отдельная ячейка-результат 68" xfId="5473"/>
    <cellStyle name="Отдельная ячейка-результат 69" xfId="5474"/>
    <cellStyle name="Отдельная ячейка-результат 7" xfId="5475"/>
    <cellStyle name="Отдельная ячейка-результат 70" xfId="5476"/>
    <cellStyle name="Отдельная ячейка-результат 71" xfId="5477"/>
    <cellStyle name="Отдельная ячейка-результат 72" xfId="5478"/>
    <cellStyle name="Отдельная ячейка-результат 73" xfId="5479"/>
    <cellStyle name="Отдельная ячейка-результат 74" xfId="5480"/>
    <cellStyle name="Отдельная ячейка-результат 75" xfId="5481"/>
    <cellStyle name="Отдельная ячейка-результат 76" xfId="5482"/>
    <cellStyle name="Отдельная ячейка-результат 77" xfId="5483"/>
    <cellStyle name="Отдельная ячейка-результат 78" xfId="5484"/>
    <cellStyle name="Отдельная ячейка-результат 79" xfId="5485"/>
    <cellStyle name="Отдельная ячейка-результат 79 2" xfId="5486"/>
    <cellStyle name="Отдельная ячейка-результат 79 2 2" xfId="5487"/>
    <cellStyle name="Отдельная ячейка-результат 79 2 3" xfId="5488"/>
    <cellStyle name="Отдельная ячейка-результат 79 2 4" xfId="5489"/>
    <cellStyle name="Отдельная ячейка-результат 79 3" xfId="5490"/>
    <cellStyle name="Отдельная ячейка-результат 79 3 2" xfId="5491"/>
    <cellStyle name="Отдельная ячейка-результат 79 3 3" xfId="5492"/>
    <cellStyle name="Отдельная ячейка-результат 79 3 4" xfId="5493"/>
    <cellStyle name="Отдельная ячейка-результат 79 4" xfId="5494"/>
    <cellStyle name="Отдельная ячейка-результат 79 4 2" xfId="5495"/>
    <cellStyle name="Отдельная ячейка-результат 79 4 3" xfId="5496"/>
    <cellStyle name="Отдельная ячейка-результат 79 4 4" xfId="5497"/>
    <cellStyle name="Отдельная ячейка-результат 79 5" xfId="5498"/>
    <cellStyle name="Отдельная ячейка-результат 79 5 2" xfId="5499"/>
    <cellStyle name="Отдельная ячейка-результат 79 5 3" xfId="5500"/>
    <cellStyle name="Отдельная ячейка-результат 79 5 4" xfId="5501"/>
    <cellStyle name="Отдельная ячейка-результат 79 6" xfId="5502"/>
    <cellStyle name="Отдельная ячейка-результат 79 6 2" xfId="5503"/>
    <cellStyle name="Отдельная ячейка-результат 79 6 3" xfId="5504"/>
    <cellStyle name="Отдельная ячейка-результат 79 6 4" xfId="5505"/>
    <cellStyle name="Отдельная ячейка-результат 8" xfId="5506"/>
    <cellStyle name="Отдельная ячейка-результат 80" xfId="5507"/>
    <cellStyle name="Отдельная ячейка-результат 80 2" xfId="5508"/>
    <cellStyle name="Отдельная ячейка-результат 80 3" xfId="5509"/>
    <cellStyle name="Отдельная ячейка-результат 80 4" xfId="5510"/>
    <cellStyle name="Отдельная ячейка-результат 81" xfId="5511"/>
    <cellStyle name="Отдельная ячейка-результат 81 2" xfId="5512"/>
    <cellStyle name="Отдельная ячейка-результат 81 3" xfId="5513"/>
    <cellStyle name="Отдельная ячейка-результат 81 4" xfId="5514"/>
    <cellStyle name="Отдельная ячейка-результат 82" xfId="5515"/>
    <cellStyle name="Отдельная ячейка-результат 82 2" xfId="5516"/>
    <cellStyle name="Отдельная ячейка-результат 82 3" xfId="5517"/>
    <cellStyle name="Отдельная ячейка-результат 82 4" xfId="5518"/>
    <cellStyle name="Отдельная ячейка-результат 83" xfId="5519"/>
    <cellStyle name="Отдельная ячейка-результат 84" xfId="5520"/>
    <cellStyle name="Отдельная ячейка-результат 85" xfId="5521"/>
    <cellStyle name="Отдельная ячейка-результат 86" xfId="5522"/>
    <cellStyle name="Отдельная ячейка-результат 87" xfId="5523"/>
    <cellStyle name="Отдельная ячейка-результат 87 2" xfId="5524"/>
    <cellStyle name="Отдельная ячейка-результат 87 3" xfId="5525"/>
    <cellStyle name="Отдельная ячейка-результат 87 4" xfId="5526"/>
    <cellStyle name="Отдельная ячейка-результат 88" xfId="5527"/>
    <cellStyle name="Отдельная ячейка-результат 88 2" xfId="5528"/>
    <cellStyle name="Отдельная ячейка-результат 88 3" xfId="5529"/>
    <cellStyle name="Отдельная ячейка-результат 88 4" xfId="5530"/>
    <cellStyle name="Отдельная ячейка-результат 89" xfId="5531"/>
    <cellStyle name="Отдельная ячейка-результат 89 2" xfId="5532"/>
    <cellStyle name="Отдельная ячейка-результат 89 3" xfId="5533"/>
    <cellStyle name="Отдельная ячейка-результат 89 4" xfId="5534"/>
    <cellStyle name="Отдельная ячейка-результат 9" xfId="5535"/>
    <cellStyle name="Отдельная ячейка-результат 90" xfId="5536"/>
    <cellStyle name="Отдельная ячейка-результат 90 2" xfId="5537"/>
    <cellStyle name="Отдельная ячейка-результат 90 3" xfId="5538"/>
    <cellStyle name="Отдельная ячейка-результат 90 4" xfId="5539"/>
    <cellStyle name="Отдельная ячейка-результат 91" xfId="5540"/>
    <cellStyle name="Отдельная ячейка-результат 91 2" xfId="5541"/>
    <cellStyle name="Отдельная ячейка-результат 91 3" xfId="5542"/>
    <cellStyle name="Отдельная ячейка-результат 91 4" xfId="5543"/>
    <cellStyle name="Отдельная ячейка-результат 92" xfId="5544"/>
    <cellStyle name="Отдельная ячейка-результат 92 2" xfId="5545"/>
    <cellStyle name="Отдельная ячейка-результат 92 3" xfId="5546"/>
    <cellStyle name="Отдельная ячейка-результат 92 4" xfId="5547"/>
    <cellStyle name="Отдельная ячейка-результат 93" xfId="5548"/>
    <cellStyle name="Отдельная ячейка-результат 94" xfId="5549"/>
    <cellStyle name="Отдельная ячейка-результат 95" xfId="5550"/>
    <cellStyle name="Отдельная ячейка-результат_Госпошлина реклама" xfId="5551"/>
    <cellStyle name="Плохой 2" xfId="5552"/>
    <cellStyle name="Плохой 3" xfId="5553"/>
    <cellStyle name="Пояснение 2" xfId="5554"/>
    <cellStyle name="Пояснение 3" xfId="5555"/>
    <cellStyle name="Примечание 2" xfId="5556"/>
    <cellStyle name="Примечание 3" xfId="5557"/>
    <cellStyle name="Процентный 2" xfId="5558"/>
    <cellStyle name="Свойства элементов измерения" xfId="5559"/>
    <cellStyle name="Свойства элементов измерения [печать]" xfId="5560"/>
    <cellStyle name="Свойства элементов измерения [печать] 10" xfId="5561"/>
    <cellStyle name="Свойства элементов измерения [печать] 11" xfId="5562"/>
    <cellStyle name="Свойства элементов измерения [печать] 12" xfId="5563"/>
    <cellStyle name="Свойства элементов измерения [печать] 13" xfId="5564"/>
    <cellStyle name="Свойства элементов измерения [печать] 14" xfId="5565"/>
    <cellStyle name="Свойства элементов измерения [печать] 15" xfId="5566"/>
    <cellStyle name="Свойства элементов измерения [печать] 16" xfId="5567"/>
    <cellStyle name="Свойства элементов измерения [печать] 17" xfId="5568"/>
    <cellStyle name="Свойства элементов измерения [печать] 18" xfId="5569"/>
    <cellStyle name="Свойства элементов измерения [печать] 19" xfId="5570"/>
    <cellStyle name="Свойства элементов измерения [печать] 2" xfId="5571"/>
    <cellStyle name="Свойства элементов измерения [печать] 2 10" xfId="5572"/>
    <cellStyle name="Свойства элементов измерения [печать] 2 2" xfId="5573"/>
    <cellStyle name="Свойства элементов измерения [печать] 2 2 2" xfId="5574"/>
    <cellStyle name="Свойства элементов измерения [печать] 2 2 3" xfId="5575"/>
    <cellStyle name="Свойства элементов измерения [печать] 2 2 4" xfId="5576"/>
    <cellStyle name="Свойства элементов измерения [печать] 2 2 5" xfId="5577"/>
    <cellStyle name="Свойства элементов измерения [печать] 2 2 6" xfId="5578"/>
    <cellStyle name="Свойства элементов измерения [печать] 2 3" xfId="5579"/>
    <cellStyle name="Свойства элементов измерения [печать] 2 4" xfId="5580"/>
    <cellStyle name="Свойства элементов измерения [печать] 2 5" xfId="5581"/>
    <cellStyle name="Свойства элементов измерения [печать] 2 6" xfId="5582"/>
    <cellStyle name="Свойства элементов измерения [печать] 2 7" xfId="5583"/>
    <cellStyle name="Свойства элементов измерения [печать] 2 8" xfId="5584"/>
    <cellStyle name="Свойства элементов измерения [печать] 2 9" xfId="5585"/>
    <cellStyle name="Свойства элементов измерения [печать] 20" xfId="5586"/>
    <cellStyle name="Свойства элементов измерения [печать] 21" xfId="5587"/>
    <cellStyle name="Свойства элементов измерения [печать] 22" xfId="5588"/>
    <cellStyle name="Свойства элементов измерения [печать] 23" xfId="5589"/>
    <cellStyle name="Свойства элементов измерения [печать] 24" xfId="5590"/>
    <cellStyle name="Свойства элементов измерения [печать] 25" xfId="5591"/>
    <cellStyle name="Свойства элементов измерения [печать] 26" xfId="5592"/>
    <cellStyle name="Свойства элементов измерения [печать] 27" xfId="5593"/>
    <cellStyle name="Свойства элементов измерения [печать] 28" xfId="5594"/>
    <cellStyle name="Свойства элементов измерения [печать] 29" xfId="5595"/>
    <cellStyle name="Свойства элементов измерения [печать] 3" xfId="5596"/>
    <cellStyle name="Свойства элементов измерения [печать] 30" xfId="5597"/>
    <cellStyle name="Свойства элементов измерения [печать] 31" xfId="5598"/>
    <cellStyle name="Свойства элементов измерения [печать] 32" xfId="5599"/>
    <cellStyle name="Свойства элементов измерения [печать] 33" xfId="5600"/>
    <cellStyle name="Свойства элементов измерения [печать] 34" xfId="5601"/>
    <cellStyle name="Свойства элементов измерения [печать] 35" xfId="5602"/>
    <cellStyle name="Свойства элементов измерения [печать] 36" xfId="5603"/>
    <cellStyle name="Свойства элементов измерения [печать] 37" xfId="5604"/>
    <cellStyle name="Свойства элементов измерения [печать] 38" xfId="5605"/>
    <cellStyle name="Свойства элементов измерения [печать] 39" xfId="5606"/>
    <cellStyle name="Свойства элементов измерения [печать] 4" xfId="5607"/>
    <cellStyle name="Свойства элементов измерения [печать] 40" xfId="5608"/>
    <cellStyle name="Свойства элементов измерения [печать] 41" xfId="5609"/>
    <cellStyle name="Свойства элементов измерения [печать] 42" xfId="5610"/>
    <cellStyle name="Свойства элементов измерения [печать] 43" xfId="5611"/>
    <cellStyle name="Свойства элементов измерения [печать] 44" xfId="5612"/>
    <cellStyle name="Свойства элементов измерения [печать] 45" xfId="5613"/>
    <cellStyle name="Свойства элементов измерения [печать] 46" xfId="5614"/>
    <cellStyle name="Свойства элементов измерения [печать] 47" xfId="5615"/>
    <cellStyle name="Свойства элементов измерения [печать] 48" xfId="5616"/>
    <cellStyle name="Свойства элементов измерения [печать] 49" xfId="5617"/>
    <cellStyle name="Свойства элементов измерения [печать] 5" xfId="5618"/>
    <cellStyle name="Свойства элементов измерения [печать] 50" xfId="5619"/>
    <cellStyle name="Свойства элементов измерения [печать] 51" xfId="5620"/>
    <cellStyle name="Свойства элементов измерения [печать] 52" xfId="5621"/>
    <cellStyle name="Свойства элементов измерения [печать] 53" xfId="5622"/>
    <cellStyle name="Свойства элементов измерения [печать] 54" xfId="5623"/>
    <cellStyle name="Свойства элементов измерения [печать] 55" xfId="5624"/>
    <cellStyle name="Свойства элементов измерения [печать] 56" xfId="5625"/>
    <cellStyle name="Свойства элементов измерения [печать] 57" xfId="5626"/>
    <cellStyle name="Свойства элементов измерения [печать] 58" xfId="5627"/>
    <cellStyle name="Свойства элементов измерения [печать] 59" xfId="5628"/>
    <cellStyle name="Свойства элементов измерения [печать] 6" xfId="5629"/>
    <cellStyle name="Свойства элементов измерения [печать] 60" xfId="5630"/>
    <cellStyle name="Свойства элементов измерения [печать] 61" xfId="5631"/>
    <cellStyle name="Свойства элементов измерения [печать] 62" xfId="5632"/>
    <cellStyle name="Свойства элементов измерения [печать] 63" xfId="5633"/>
    <cellStyle name="Свойства элементов измерения [печать] 64" xfId="5634"/>
    <cellStyle name="Свойства элементов измерения [печать] 65" xfId="5635"/>
    <cellStyle name="Свойства элементов измерения [печать] 65 2" xfId="5636"/>
    <cellStyle name="Свойства элементов измерения [печать] 65 3" xfId="5637"/>
    <cellStyle name="Свойства элементов измерения [печать] 65 4" xfId="5638"/>
    <cellStyle name="Свойства элементов измерения [печать] 65 5" xfId="5639"/>
    <cellStyle name="Свойства элементов измерения [печать] 65 6" xfId="5640"/>
    <cellStyle name="Свойства элементов измерения [печать] 66" xfId="5641"/>
    <cellStyle name="Свойства элементов измерения [печать] 67" xfId="5642"/>
    <cellStyle name="Свойства элементов измерения [печать] 68" xfId="5643"/>
    <cellStyle name="Свойства элементов измерения [печать] 69" xfId="5644"/>
    <cellStyle name="Свойства элементов измерения [печать] 7" xfId="5645"/>
    <cellStyle name="Свойства элементов измерения [печать] 70" xfId="5646"/>
    <cellStyle name="Свойства элементов измерения [печать] 71" xfId="5647"/>
    <cellStyle name="Свойства элементов измерения [печать] 72" xfId="5648"/>
    <cellStyle name="Свойства элементов измерения [печать] 8" xfId="5649"/>
    <cellStyle name="Свойства элементов измерения [печать] 9" xfId="5650"/>
    <cellStyle name="Свойства элементов измерения 10" xfId="5651"/>
    <cellStyle name="Свойства элементов измерения 10 2" xfId="5652"/>
    <cellStyle name="Свойства элементов измерения 10 3" xfId="5653"/>
    <cellStyle name="Свойства элементов измерения 10 4" xfId="5654"/>
    <cellStyle name="Свойства элементов измерения 10 5" xfId="5655"/>
    <cellStyle name="Свойства элементов измерения 10 6" xfId="5656"/>
    <cellStyle name="Свойства элементов измерения 11" xfId="5657"/>
    <cellStyle name="Свойства элементов измерения 12" xfId="5658"/>
    <cellStyle name="Свойства элементов измерения 13" xfId="5659"/>
    <cellStyle name="Свойства элементов измерения 14" xfId="5660"/>
    <cellStyle name="Свойства элементов измерения 15" xfId="5661"/>
    <cellStyle name="Свойства элементов измерения 16" xfId="5662"/>
    <cellStyle name="Свойства элементов измерения 17" xfId="5663"/>
    <cellStyle name="Свойства элементов измерения 2" xfId="5664"/>
    <cellStyle name="Свойства элементов измерения 2 10" xfId="5665"/>
    <cellStyle name="Свойства элементов измерения 2 2" xfId="5666"/>
    <cellStyle name="Свойства элементов измерения 2 2 2" xfId="5667"/>
    <cellStyle name="Свойства элементов измерения 2 2 3" xfId="5668"/>
    <cellStyle name="Свойства элементов измерения 2 2 4" xfId="5669"/>
    <cellStyle name="Свойства элементов измерения 2 2 5" xfId="5670"/>
    <cellStyle name="Свойства элементов измерения 2 2 6" xfId="5671"/>
    <cellStyle name="Свойства элементов измерения 2 3" xfId="5672"/>
    <cellStyle name="Свойства элементов измерения 2 4" xfId="5673"/>
    <cellStyle name="Свойства элементов измерения 2 5" xfId="5674"/>
    <cellStyle name="Свойства элементов измерения 2 6" xfId="5675"/>
    <cellStyle name="Свойства элементов измерения 2 7" xfId="5676"/>
    <cellStyle name="Свойства элементов измерения 2 8" xfId="5677"/>
    <cellStyle name="Свойства элементов измерения 2 9" xfId="5678"/>
    <cellStyle name="Свойства элементов измерения 3" xfId="5679"/>
    <cellStyle name="Свойства элементов измерения 4" xfId="5680"/>
    <cellStyle name="Свойства элементов измерения 5" xfId="5681"/>
    <cellStyle name="Свойства элементов измерения 6" xfId="5682"/>
    <cellStyle name="Свойства элементов измерения 7" xfId="5683"/>
    <cellStyle name="Свойства элементов измерения 8" xfId="5684"/>
    <cellStyle name="Свойства элементов измерения 9" xfId="5685"/>
    <cellStyle name="Связанная ячейка 2" xfId="5686"/>
    <cellStyle name="Связанная ячейка 3" xfId="5687"/>
    <cellStyle name="Текст предупреждения 2" xfId="5688"/>
    <cellStyle name="Текст предупреждения 3" xfId="5689"/>
    <cellStyle name="Хороший 2" xfId="5690"/>
    <cellStyle name="Хороший 3" xfId="5691"/>
    <cellStyle name="Элементы осей" xfId="5692"/>
    <cellStyle name="Элементы осей [печать]" xfId="5"/>
    <cellStyle name="Элементы осей [печать] 10" xfId="5693"/>
    <cellStyle name="Элементы осей [печать] 11" xfId="5694"/>
    <cellStyle name="Элементы осей [печать] 12" xfId="5695"/>
    <cellStyle name="Элементы осей [печать] 13" xfId="5696"/>
    <cellStyle name="Элементы осей [печать] 14" xfId="5697"/>
    <cellStyle name="Элементы осей [печать] 15" xfId="5698"/>
    <cellStyle name="Элементы осей [печать] 16" xfId="5699"/>
    <cellStyle name="Элементы осей [печать] 17" xfId="5700"/>
    <cellStyle name="Элементы осей [печать] 18" xfId="5701"/>
    <cellStyle name="Элементы осей [печать] 19" xfId="5702"/>
    <cellStyle name="Элементы осей [печать] 2" xfId="5703"/>
    <cellStyle name="Элементы осей [печать] 2 10" xfId="5704"/>
    <cellStyle name="Элементы осей [печать] 2 11" xfId="5705"/>
    <cellStyle name="Элементы осей [печать] 2 12" xfId="5706"/>
    <cellStyle name="Элементы осей [печать] 2 12 10" xfId="5707"/>
    <cellStyle name="Элементы осей [печать] 2 12 11" xfId="5708"/>
    <cellStyle name="Элементы осей [печать] 2 12 2" xfId="5709"/>
    <cellStyle name="Элементы осей [печать] 2 12 3" xfId="5710"/>
    <cellStyle name="Элементы осей [печать] 2 12 4" xfId="5711"/>
    <cellStyle name="Элементы осей [печать] 2 12 5" xfId="5712"/>
    <cellStyle name="Элементы осей [печать] 2 12 6" xfId="5713"/>
    <cellStyle name="Элементы осей [печать] 2 12 7" xfId="5714"/>
    <cellStyle name="Элементы осей [печать] 2 12 8" xfId="5715"/>
    <cellStyle name="Элементы осей [печать] 2 12 9" xfId="5716"/>
    <cellStyle name="Элементы осей [печать] 2 13" xfId="5717"/>
    <cellStyle name="Элементы осей [печать] 2 14" xfId="5718"/>
    <cellStyle name="Элементы осей [печать] 2 15" xfId="5719"/>
    <cellStyle name="Элементы осей [печать] 2 16" xfId="5720"/>
    <cellStyle name="Элементы осей [печать] 2 17" xfId="5721"/>
    <cellStyle name="Элементы осей [печать] 2 18" xfId="5722"/>
    <cellStyle name="Элементы осей [печать] 2 19" xfId="5723"/>
    <cellStyle name="Элементы осей [печать] 2 2" xfId="5724"/>
    <cellStyle name="Элементы осей [печать] 2 20" xfId="5725"/>
    <cellStyle name="Элементы осей [печать] 2 21" xfId="5726"/>
    <cellStyle name="Элементы осей [печать] 2 22" xfId="5727"/>
    <cellStyle name="Элементы осей [печать] 2 23" xfId="5728"/>
    <cellStyle name="Элементы осей [печать] 2 3" xfId="5729"/>
    <cellStyle name="Элементы осей [печать] 2 4" xfId="5730"/>
    <cellStyle name="Элементы осей [печать] 2 5" xfId="5731"/>
    <cellStyle name="Элементы осей [печать] 2 6" xfId="5732"/>
    <cellStyle name="Элементы осей [печать] 2 7" xfId="5733"/>
    <cellStyle name="Элементы осей [печать] 2 8" xfId="5734"/>
    <cellStyle name="Элементы осей [печать] 2 9" xfId="5735"/>
    <cellStyle name="Элементы осей [печать] 20" xfId="5736"/>
    <cellStyle name="Элементы осей [печать] 21" xfId="5737"/>
    <cellStyle name="Элементы осей [печать] 22" xfId="5738"/>
    <cellStyle name="Элементы осей [печать] 23" xfId="5739"/>
    <cellStyle name="Элементы осей [печать] 24" xfId="5740"/>
    <cellStyle name="Элементы осей [печать] 25" xfId="5741"/>
    <cellStyle name="Элементы осей [печать] 26" xfId="5742"/>
    <cellStyle name="Элементы осей [печать] 27" xfId="5743"/>
    <cellStyle name="Элементы осей [печать] 28" xfId="5744"/>
    <cellStyle name="Элементы осей [печать] 29" xfId="5745"/>
    <cellStyle name="Элементы осей [печать] 3" xfId="5746"/>
    <cellStyle name="Элементы осей [печать] 3 10" xfId="5747"/>
    <cellStyle name="Элементы осей [печать] 3 10 2" xfId="5748"/>
    <cellStyle name="Элементы осей [печать] 3 10 3" xfId="5749"/>
    <cellStyle name="Элементы осей [печать] 3 10 4" xfId="5750"/>
    <cellStyle name="Элементы осей [печать] 3 2" xfId="5751"/>
    <cellStyle name="Элементы осей [печать] 3 2 2" xfId="5752"/>
    <cellStyle name="Элементы осей [печать] 3 2 3" xfId="5753"/>
    <cellStyle name="Элементы осей [печать] 3 2 4" xfId="5754"/>
    <cellStyle name="Элементы осей [печать] 3 2 5" xfId="5755"/>
    <cellStyle name="Элементы осей [печать] 3 2 6" xfId="5756"/>
    <cellStyle name="Элементы осей [печать] 3 2 7" xfId="5757"/>
    <cellStyle name="Элементы осей [печать] 3 2 8" xfId="5758"/>
    <cellStyle name="Элементы осей [печать] 3 2 9" xfId="5759"/>
    <cellStyle name="Элементы осей [печать] 3 3" xfId="5760"/>
    <cellStyle name="Элементы осей [печать] 3 4" xfId="5761"/>
    <cellStyle name="Элементы осей [печать] 3 5" xfId="5762"/>
    <cellStyle name="Элементы осей [печать] 3 6" xfId="5763"/>
    <cellStyle name="Элементы осей [печать] 3 7" xfId="5764"/>
    <cellStyle name="Элементы осей [печать] 3 7 2" xfId="5765"/>
    <cellStyle name="Элементы осей [печать] 3 7 3" xfId="5766"/>
    <cellStyle name="Элементы осей [печать] 3 7 4" xfId="5767"/>
    <cellStyle name="Элементы осей [печать] 3 8" xfId="5768"/>
    <cellStyle name="Элементы осей [печать] 3 8 2" xfId="5769"/>
    <cellStyle name="Элементы осей [печать] 3 8 3" xfId="5770"/>
    <cellStyle name="Элементы осей [печать] 3 8 4" xfId="5771"/>
    <cellStyle name="Элементы осей [печать] 3 9" xfId="5772"/>
    <cellStyle name="Элементы осей [печать] 3 9 2" xfId="5773"/>
    <cellStyle name="Элементы осей [печать] 3 9 3" xfId="5774"/>
    <cellStyle name="Элементы осей [печать] 3 9 4" xfId="5775"/>
    <cellStyle name="Элементы осей [печать] 30" xfId="5776"/>
    <cellStyle name="Элементы осей [печать] 31" xfId="5777"/>
    <cellStyle name="Элементы осей [печать] 32" xfId="5778"/>
    <cellStyle name="Элементы осей [печать] 33" xfId="5779"/>
    <cellStyle name="Элементы осей [печать] 34" xfId="5780"/>
    <cellStyle name="Элементы осей [печать] 35" xfId="5781"/>
    <cellStyle name="Элементы осей [печать] 36" xfId="5782"/>
    <cellStyle name="Элементы осей [печать] 37" xfId="5783"/>
    <cellStyle name="Элементы осей [печать] 38" xfId="5784"/>
    <cellStyle name="Элементы осей [печать] 39" xfId="5785"/>
    <cellStyle name="Элементы осей [печать] 4" xfId="5786"/>
    <cellStyle name="Элементы осей [печать] 40" xfId="5787"/>
    <cellStyle name="Элементы осей [печать] 41" xfId="5788"/>
    <cellStyle name="Элементы осей [печать] 42" xfId="5789"/>
    <cellStyle name="Элементы осей [печать] 43" xfId="5790"/>
    <cellStyle name="Элементы осей [печать] 44" xfId="5791"/>
    <cellStyle name="Элементы осей [печать] 45" xfId="5792"/>
    <cellStyle name="Элементы осей [печать] 46" xfId="5793"/>
    <cellStyle name="Элементы осей [печать] 47" xfId="5794"/>
    <cellStyle name="Элементы осей [печать] 48" xfId="5795"/>
    <cellStyle name="Элементы осей [печать] 49" xfId="5796"/>
    <cellStyle name="Элементы осей [печать] 5" xfId="5797"/>
    <cellStyle name="Элементы осей [печать] 50" xfId="5798"/>
    <cellStyle name="Элементы осей [печать] 51" xfId="5799"/>
    <cellStyle name="Элементы осей [печать] 52" xfId="5800"/>
    <cellStyle name="Элементы осей [печать] 53" xfId="5801"/>
    <cellStyle name="Элементы осей [печать] 54" xfId="5802"/>
    <cellStyle name="Элементы осей [печать] 55" xfId="5803"/>
    <cellStyle name="Элементы осей [печать] 56" xfId="5804"/>
    <cellStyle name="Элементы осей [печать] 57" xfId="5805"/>
    <cellStyle name="Элементы осей [печать] 58" xfId="5806"/>
    <cellStyle name="Элементы осей [печать] 59" xfId="5807"/>
    <cellStyle name="Элементы осей [печать] 6" xfId="5808"/>
    <cellStyle name="Элементы осей [печать] 60" xfId="5809"/>
    <cellStyle name="Элементы осей [печать] 61" xfId="5810"/>
    <cellStyle name="Элементы осей [печать] 62" xfId="5811"/>
    <cellStyle name="Элементы осей [печать] 63" xfId="5812"/>
    <cellStyle name="Элементы осей [печать] 64" xfId="5813"/>
    <cellStyle name="Элементы осей [печать] 65" xfId="5814"/>
    <cellStyle name="Элементы осей [печать] 65 2" xfId="5815"/>
    <cellStyle name="Элементы осей [печать] 65 2 2" xfId="5816"/>
    <cellStyle name="Элементы осей [печать] 65 2 3" xfId="5817"/>
    <cellStyle name="Элементы осей [печать] 65 2 4" xfId="5818"/>
    <cellStyle name="Элементы осей [печать] 65 3" xfId="5819"/>
    <cellStyle name="Элементы осей [печать] 65 3 2" xfId="5820"/>
    <cellStyle name="Элементы осей [печать] 65 3 3" xfId="5821"/>
    <cellStyle name="Элементы осей [печать] 65 3 4" xfId="5822"/>
    <cellStyle name="Элементы осей [печать] 65 4" xfId="5823"/>
    <cellStyle name="Элементы осей [печать] 65 4 2" xfId="5824"/>
    <cellStyle name="Элементы осей [печать] 65 4 3" xfId="5825"/>
    <cellStyle name="Элементы осей [печать] 65 4 4" xfId="5826"/>
    <cellStyle name="Элементы осей [печать] 65 5" xfId="5827"/>
    <cellStyle name="Элементы осей [печать] 65 5 2" xfId="5828"/>
    <cellStyle name="Элементы осей [печать] 65 5 3" xfId="5829"/>
    <cellStyle name="Элементы осей [печать] 65 5 4" xfId="5830"/>
    <cellStyle name="Элементы осей [печать] 65 6" xfId="5831"/>
    <cellStyle name="Элементы осей [печать] 65 6 2" xfId="5832"/>
    <cellStyle name="Элементы осей [печать] 65 6 3" xfId="5833"/>
    <cellStyle name="Элементы осей [печать] 65 6 4" xfId="5834"/>
    <cellStyle name="Элементы осей [печать] 66" xfId="5835"/>
    <cellStyle name="Элементы осей [печать] 66 2" xfId="5836"/>
    <cellStyle name="Элементы осей [печать] 66 3" xfId="5837"/>
    <cellStyle name="Элементы осей [печать] 66 4" xfId="5838"/>
    <cellStyle name="Элементы осей [печать] 67" xfId="5839"/>
    <cellStyle name="Элементы осей [печать] 67 2" xfId="5840"/>
    <cellStyle name="Элементы осей [печать] 67 3" xfId="5841"/>
    <cellStyle name="Элементы осей [печать] 67 4" xfId="5842"/>
    <cellStyle name="Элементы осей [печать] 68" xfId="5843"/>
    <cellStyle name="Элементы осей [печать] 68 2" xfId="5844"/>
    <cellStyle name="Элементы осей [печать] 68 3" xfId="5845"/>
    <cellStyle name="Элементы осей [печать] 68 4" xfId="5846"/>
    <cellStyle name="Элементы осей [печать] 69" xfId="5847"/>
    <cellStyle name="Элементы осей [печать] 7" xfId="5848"/>
    <cellStyle name="Элементы осей [печать] 70" xfId="5849"/>
    <cellStyle name="Элементы осей [печать] 71" xfId="5850"/>
    <cellStyle name="Элементы осей [печать] 72" xfId="5851"/>
    <cellStyle name="Элементы осей [печать] 73" xfId="5852"/>
    <cellStyle name="Элементы осей [печать] 73 2" xfId="5853"/>
    <cellStyle name="Элементы осей [печать] 73 3" xfId="5854"/>
    <cellStyle name="Элементы осей [печать] 73 4" xfId="5855"/>
    <cellStyle name="Элементы осей [печать] 74" xfId="5856"/>
    <cellStyle name="Элементы осей [печать] 74 2" xfId="5857"/>
    <cellStyle name="Элементы осей [печать] 74 3" xfId="5858"/>
    <cellStyle name="Элементы осей [печать] 74 4" xfId="5859"/>
    <cellStyle name="Элементы осей [печать] 75" xfId="5860"/>
    <cellStyle name="Элементы осей [печать] 75 2" xfId="5861"/>
    <cellStyle name="Элементы осей [печать] 75 3" xfId="5862"/>
    <cellStyle name="Элементы осей [печать] 75 4" xfId="5863"/>
    <cellStyle name="Элементы осей [печать] 76" xfId="5864"/>
    <cellStyle name="Элементы осей [печать] 76 2" xfId="5865"/>
    <cellStyle name="Элементы осей [печать] 76 3" xfId="5866"/>
    <cellStyle name="Элементы осей [печать] 76 4" xfId="5867"/>
    <cellStyle name="Элементы осей [печать] 77" xfId="5868"/>
    <cellStyle name="Элементы осей [печать] 77 2" xfId="5869"/>
    <cellStyle name="Элементы осей [печать] 77 3" xfId="5870"/>
    <cellStyle name="Элементы осей [печать] 77 4" xfId="5871"/>
    <cellStyle name="Элементы осей [печать] 78" xfId="5872"/>
    <cellStyle name="Элементы осей [печать] 78 2" xfId="5873"/>
    <cellStyle name="Элементы осей [печать] 78 3" xfId="5874"/>
    <cellStyle name="Элементы осей [печать] 78 4" xfId="5875"/>
    <cellStyle name="Элементы осей [печать] 79" xfId="5876"/>
    <cellStyle name="Элементы осей [печать] 79 10" xfId="5877"/>
    <cellStyle name="Элементы осей [печать] 79 11" xfId="5878"/>
    <cellStyle name="Элементы осей [печать] 79 2" xfId="5879"/>
    <cellStyle name="Элементы осей [печать] 79 3" xfId="5880"/>
    <cellStyle name="Элементы осей [печать] 79 4" xfId="5881"/>
    <cellStyle name="Элементы осей [печать] 79 5" xfId="5882"/>
    <cellStyle name="Элементы осей [печать] 79 6" xfId="5883"/>
    <cellStyle name="Элементы осей [печать] 79 7" xfId="5884"/>
    <cellStyle name="Элементы осей [печать] 79 8" xfId="5885"/>
    <cellStyle name="Элементы осей [печать] 79 9" xfId="5886"/>
    <cellStyle name="Элементы осей [печать] 8" xfId="5887"/>
    <cellStyle name="Элементы осей [печать] 80" xfId="5888"/>
    <cellStyle name="Элементы осей [печать] 80 10" xfId="5889"/>
    <cellStyle name="Элементы осей [печать] 80 11" xfId="5890"/>
    <cellStyle name="Элементы осей [печать] 80 2" xfId="5891"/>
    <cellStyle name="Элементы осей [печать] 80 3" xfId="5892"/>
    <cellStyle name="Элементы осей [печать] 80 4" xfId="5893"/>
    <cellStyle name="Элементы осей [печать] 80 5" xfId="5894"/>
    <cellStyle name="Элементы осей [печать] 80 6" xfId="5895"/>
    <cellStyle name="Элементы осей [печать] 80 7" xfId="5896"/>
    <cellStyle name="Элементы осей [печать] 80 8" xfId="5897"/>
    <cellStyle name="Элементы осей [печать] 80 9" xfId="5898"/>
    <cellStyle name="Элементы осей [печать] 81" xfId="5899"/>
    <cellStyle name="Элементы осей [печать] 81 10" xfId="5900"/>
    <cellStyle name="Элементы осей [печать] 81 11" xfId="5901"/>
    <cellStyle name="Элементы осей [печать] 81 2" xfId="5902"/>
    <cellStyle name="Элементы осей [печать] 81 3" xfId="5903"/>
    <cellStyle name="Элементы осей [печать] 81 4" xfId="5904"/>
    <cellStyle name="Элементы осей [печать] 81 5" xfId="5905"/>
    <cellStyle name="Элементы осей [печать] 81 6" xfId="5906"/>
    <cellStyle name="Элементы осей [печать] 81 7" xfId="5907"/>
    <cellStyle name="Элементы осей [печать] 81 8" xfId="5908"/>
    <cellStyle name="Элементы осей [печать] 81 9" xfId="5909"/>
    <cellStyle name="Элементы осей [печать] 82" xfId="5910"/>
    <cellStyle name="Элементы осей [печать] 82 10" xfId="5911"/>
    <cellStyle name="Элементы осей [печать] 82 11" xfId="5912"/>
    <cellStyle name="Элементы осей [печать] 82 2" xfId="5913"/>
    <cellStyle name="Элементы осей [печать] 82 3" xfId="5914"/>
    <cellStyle name="Элементы осей [печать] 82 4" xfId="5915"/>
    <cellStyle name="Элементы осей [печать] 82 5" xfId="5916"/>
    <cellStyle name="Элементы осей [печать] 82 6" xfId="5917"/>
    <cellStyle name="Элементы осей [печать] 82 7" xfId="5918"/>
    <cellStyle name="Элементы осей [печать] 82 8" xfId="5919"/>
    <cellStyle name="Элементы осей [печать] 82 9" xfId="5920"/>
    <cellStyle name="Элементы осей [печать] 83" xfId="5921"/>
    <cellStyle name="Элементы осей [печать] 83 10" xfId="5922"/>
    <cellStyle name="Элементы осей [печать] 83 11" xfId="5923"/>
    <cellStyle name="Элементы осей [печать] 83 2" xfId="5924"/>
    <cellStyle name="Элементы осей [печать] 83 3" xfId="5925"/>
    <cellStyle name="Элементы осей [печать] 83 4" xfId="5926"/>
    <cellStyle name="Элементы осей [печать] 83 5" xfId="5927"/>
    <cellStyle name="Элементы осей [печать] 83 6" xfId="5928"/>
    <cellStyle name="Элементы осей [печать] 83 7" xfId="5929"/>
    <cellStyle name="Элементы осей [печать] 83 8" xfId="5930"/>
    <cellStyle name="Элементы осей [печать] 83 9" xfId="5931"/>
    <cellStyle name="Элементы осей [печать] 84" xfId="5932"/>
    <cellStyle name="Элементы осей [печать] 84 10" xfId="5933"/>
    <cellStyle name="Элементы осей [печать] 84 11" xfId="5934"/>
    <cellStyle name="Элементы осей [печать] 84 2" xfId="5935"/>
    <cellStyle name="Элементы осей [печать] 84 3" xfId="5936"/>
    <cellStyle name="Элементы осей [печать] 84 4" xfId="5937"/>
    <cellStyle name="Элементы осей [печать] 84 5" xfId="5938"/>
    <cellStyle name="Элементы осей [печать] 84 6" xfId="5939"/>
    <cellStyle name="Элементы осей [печать] 84 7" xfId="5940"/>
    <cellStyle name="Элементы осей [печать] 84 8" xfId="5941"/>
    <cellStyle name="Элементы осей [печать] 84 9" xfId="5942"/>
    <cellStyle name="Элементы осей [печать] 85" xfId="5943"/>
    <cellStyle name="Элементы осей [печать] 85 10" xfId="5944"/>
    <cellStyle name="Элементы осей [печать] 85 11" xfId="5945"/>
    <cellStyle name="Элементы осей [печать] 85 2" xfId="5946"/>
    <cellStyle name="Элементы осей [печать] 85 3" xfId="5947"/>
    <cellStyle name="Элементы осей [печать] 85 4" xfId="5948"/>
    <cellStyle name="Элементы осей [печать] 85 5" xfId="5949"/>
    <cellStyle name="Элементы осей [печать] 85 6" xfId="5950"/>
    <cellStyle name="Элементы осей [печать] 85 7" xfId="5951"/>
    <cellStyle name="Элементы осей [печать] 85 8" xfId="5952"/>
    <cellStyle name="Элементы осей [печать] 85 9" xfId="5953"/>
    <cellStyle name="Элементы осей [печать] 86" xfId="5954"/>
    <cellStyle name="Элементы осей [печать] 86 10" xfId="5955"/>
    <cellStyle name="Элементы осей [печать] 86 11" xfId="5956"/>
    <cellStyle name="Элементы осей [печать] 86 2" xfId="5957"/>
    <cellStyle name="Элементы осей [печать] 86 3" xfId="5958"/>
    <cellStyle name="Элементы осей [печать] 86 4" xfId="5959"/>
    <cellStyle name="Элементы осей [печать] 86 5" xfId="5960"/>
    <cellStyle name="Элементы осей [печать] 86 6" xfId="5961"/>
    <cellStyle name="Элементы осей [печать] 86 7" xfId="5962"/>
    <cellStyle name="Элементы осей [печать] 86 8" xfId="5963"/>
    <cellStyle name="Элементы осей [печать] 86 9" xfId="5964"/>
    <cellStyle name="Элементы осей [печать] 87" xfId="5965"/>
    <cellStyle name="Элементы осей [печать] 87 10" xfId="5966"/>
    <cellStyle name="Элементы осей [печать] 87 11" xfId="5967"/>
    <cellStyle name="Элементы осей [печать] 87 2" xfId="5968"/>
    <cellStyle name="Элементы осей [печать] 87 3" xfId="5969"/>
    <cellStyle name="Элементы осей [печать] 87 4" xfId="5970"/>
    <cellStyle name="Элементы осей [печать] 87 5" xfId="5971"/>
    <cellStyle name="Элементы осей [печать] 87 6" xfId="5972"/>
    <cellStyle name="Элементы осей [печать] 87 7" xfId="5973"/>
    <cellStyle name="Элементы осей [печать] 87 8" xfId="5974"/>
    <cellStyle name="Элементы осей [печать] 87 9" xfId="5975"/>
    <cellStyle name="Элементы осей [печать] 88" xfId="5976"/>
    <cellStyle name="Элементы осей [печать] 89" xfId="5977"/>
    <cellStyle name="Элементы осей [печать] 9" xfId="5978"/>
    <cellStyle name="Элементы осей [печать] 90" xfId="5979"/>
    <cellStyle name="Элементы осей [печать] 91" xfId="5980"/>
    <cellStyle name="Элементы осей 10" xfId="5981"/>
    <cellStyle name="Элементы осей 11" xfId="5982"/>
    <cellStyle name="Элементы осей 12" xfId="5983"/>
    <cellStyle name="Элементы осей 13" xfId="5984"/>
    <cellStyle name="Элементы осей 14" xfId="5985"/>
    <cellStyle name="Элементы осей 15" xfId="5986"/>
    <cellStyle name="Элементы осей 16" xfId="5987"/>
    <cellStyle name="Элементы осей 17" xfId="5988"/>
    <cellStyle name="Элементы осей 18" xfId="5989"/>
    <cellStyle name="Элементы осей 19" xfId="5990"/>
    <cellStyle name="Элементы осей 2" xfId="5991"/>
    <cellStyle name="Элементы осей 20" xfId="5992"/>
    <cellStyle name="Элементы осей 21" xfId="5993"/>
    <cellStyle name="Элементы осей 22" xfId="5994"/>
    <cellStyle name="Элементы осей 23" xfId="5995"/>
    <cellStyle name="Элементы осей 24" xfId="5996"/>
    <cellStyle name="Элементы осей 25" xfId="5997"/>
    <cellStyle name="Элементы осей 26" xfId="5998"/>
    <cellStyle name="Элементы осей 27" xfId="5999"/>
    <cellStyle name="Элементы осей 28" xfId="6000"/>
    <cellStyle name="Элементы осей 29" xfId="6001"/>
    <cellStyle name="Элементы осей 3" xfId="6002"/>
    <cellStyle name="Элементы осей 3 10" xfId="6003"/>
    <cellStyle name="Элементы осей 3 10 2" xfId="6004"/>
    <cellStyle name="Элементы осей 3 10 3" xfId="6005"/>
    <cellStyle name="Элементы осей 3 10 4" xfId="6006"/>
    <cellStyle name="Элементы осей 3 2" xfId="6007"/>
    <cellStyle name="Элементы осей 3 2 2" xfId="6008"/>
    <cellStyle name="Элементы осей 3 2 3" xfId="6009"/>
    <cellStyle name="Элементы осей 3 2 4" xfId="6010"/>
    <cellStyle name="Элементы осей 3 2 5" xfId="6011"/>
    <cellStyle name="Элементы осей 3 2 6" xfId="6012"/>
    <cellStyle name="Элементы осей 3 2 7" xfId="6013"/>
    <cellStyle name="Элементы осей 3 2 8" xfId="6014"/>
    <cellStyle name="Элементы осей 3 2 9" xfId="6015"/>
    <cellStyle name="Элементы осей 3 3" xfId="6016"/>
    <cellStyle name="Элементы осей 3 4" xfId="6017"/>
    <cellStyle name="Элементы осей 3 5" xfId="6018"/>
    <cellStyle name="Элементы осей 3 6" xfId="6019"/>
    <cellStyle name="Элементы осей 3 7" xfId="6020"/>
    <cellStyle name="Элементы осей 3 7 2" xfId="6021"/>
    <cellStyle name="Элементы осей 3 7 3" xfId="6022"/>
    <cellStyle name="Элементы осей 3 7 4" xfId="6023"/>
    <cellStyle name="Элементы осей 3 8" xfId="6024"/>
    <cellStyle name="Элементы осей 3 8 2" xfId="6025"/>
    <cellStyle name="Элементы осей 3 8 3" xfId="6026"/>
    <cellStyle name="Элементы осей 3 8 4" xfId="6027"/>
    <cellStyle name="Элементы осей 3 9" xfId="6028"/>
    <cellStyle name="Элементы осей 3 9 2" xfId="6029"/>
    <cellStyle name="Элементы осей 3 9 3" xfId="6030"/>
    <cellStyle name="Элементы осей 3 9 4" xfId="6031"/>
    <cellStyle name="Элементы осей 30" xfId="6032"/>
    <cellStyle name="Элементы осей 31" xfId="6033"/>
    <cellStyle name="Элементы осей 32" xfId="6034"/>
    <cellStyle name="Элементы осей 33" xfId="6035"/>
    <cellStyle name="Элементы осей 34" xfId="6036"/>
    <cellStyle name="Элементы осей 35" xfId="6037"/>
    <cellStyle name="Элементы осей 36" xfId="6038"/>
    <cellStyle name="Элементы осей 37" xfId="6039"/>
    <cellStyle name="Элементы осей 38" xfId="6040"/>
    <cellStyle name="Элементы осей 39" xfId="6041"/>
    <cellStyle name="Элементы осей 4" xfId="6042"/>
    <cellStyle name="Элементы осей 40" xfId="6043"/>
    <cellStyle name="Элементы осей 41" xfId="6044"/>
    <cellStyle name="Элементы осей 42" xfId="6045"/>
    <cellStyle name="Элементы осей 43" xfId="6046"/>
    <cellStyle name="Элементы осей 44" xfId="6047"/>
    <cellStyle name="Элементы осей 45" xfId="6048"/>
    <cellStyle name="Элементы осей 46" xfId="6049"/>
    <cellStyle name="Элементы осей 47" xfId="6050"/>
    <cellStyle name="Элементы осей 48" xfId="6051"/>
    <cellStyle name="Элементы осей 49" xfId="6052"/>
    <cellStyle name="Элементы осей 5" xfId="6053"/>
    <cellStyle name="Элементы осей 50" xfId="6054"/>
    <cellStyle name="Элементы осей 51" xfId="6055"/>
    <cellStyle name="Элементы осей 52" xfId="6056"/>
    <cellStyle name="Элементы осей 53" xfId="6057"/>
    <cellStyle name="Элементы осей 54" xfId="6058"/>
    <cellStyle name="Элементы осей 55" xfId="6059"/>
    <cellStyle name="Элементы осей 56" xfId="6060"/>
    <cellStyle name="Элементы осей 57" xfId="6061"/>
    <cellStyle name="Элементы осей 58" xfId="6062"/>
    <cellStyle name="Элементы осей 59" xfId="6063"/>
    <cellStyle name="Элементы осей 6" xfId="6064"/>
    <cellStyle name="Элементы осей 60" xfId="6065"/>
    <cellStyle name="Элементы осей 61" xfId="6066"/>
    <cellStyle name="Элементы осей 62" xfId="6067"/>
    <cellStyle name="Элементы осей 63" xfId="6068"/>
    <cellStyle name="Элементы осей 64" xfId="6069"/>
    <cellStyle name="Элементы осей 65" xfId="6070"/>
    <cellStyle name="Элементы осей 66" xfId="6071"/>
    <cellStyle name="Элементы осей 67" xfId="6072"/>
    <cellStyle name="Элементы осей 68" xfId="6073"/>
    <cellStyle name="Элементы осей 69" xfId="6074"/>
    <cellStyle name="Элементы осей 7" xfId="6075"/>
    <cellStyle name="Элементы осей 70" xfId="6076"/>
    <cellStyle name="Элементы осей 71" xfId="6077"/>
    <cellStyle name="Элементы осей 72" xfId="6078"/>
    <cellStyle name="Элементы осей 73" xfId="6079"/>
    <cellStyle name="Элементы осей 74" xfId="6080"/>
    <cellStyle name="Элементы осей 75" xfId="6081"/>
    <cellStyle name="Элементы осей 76" xfId="6082"/>
    <cellStyle name="Элементы осей 77" xfId="6083"/>
    <cellStyle name="Элементы осей 78" xfId="6084"/>
    <cellStyle name="Элементы осей 79" xfId="6085"/>
    <cellStyle name="Элементы осей 79 2" xfId="6086"/>
    <cellStyle name="Элементы осей 79 2 2" xfId="6087"/>
    <cellStyle name="Элементы осей 79 2 3" xfId="6088"/>
    <cellStyle name="Элементы осей 79 2 4" xfId="6089"/>
    <cellStyle name="Элементы осей 79 3" xfId="6090"/>
    <cellStyle name="Элементы осей 79 3 2" xfId="6091"/>
    <cellStyle name="Элементы осей 79 3 3" xfId="6092"/>
    <cellStyle name="Элементы осей 79 3 4" xfId="6093"/>
    <cellStyle name="Элементы осей 79 4" xfId="6094"/>
    <cellStyle name="Элементы осей 79 4 2" xfId="6095"/>
    <cellStyle name="Элементы осей 79 4 3" xfId="6096"/>
    <cellStyle name="Элементы осей 79 4 4" xfId="6097"/>
    <cellStyle name="Элементы осей 79 5" xfId="6098"/>
    <cellStyle name="Элементы осей 79 5 2" xfId="6099"/>
    <cellStyle name="Элементы осей 79 5 3" xfId="6100"/>
    <cellStyle name="Элементы осей 79 5 4" xfId="6101"/>
    <cellStyle name="Элементы осей 79 6" xfId="6102"/>
    <cellStyle name="Элементы осей 79 6 2" xfId="6103"/>
    <cellStyle name="Элементы осей 79 6 3" xfId="6104"/>
    <cellStyle name="Элементы осей 79 6 4" xfId="6105"/>
    <cellStyle name="Элементы осей 8" xfId="6106"/>
    <cellStyle name="Элементы осей 80" xfId="6107"/>
    <cellStyle name="Элементы осей 80 2" xfId="6108"/>
    <cellStyle name="Элементы осей 80 3" xfId="6109"/>
    <cellStyle name="Элементы осей 80 4" xfId="6110"/>
    <cellStyle name="Элементы осей 81" xfId="6111"/>
    <cellStyle name="Элементы осей 81 2" xfId="6112"/>
    <cellStyle name="Элементы осей 81 3" xfId="6113"/>
    <cellStyle name="Элементы осей 81 4" xfId="6114"/>
    <cellStyle name="Элементы осей 82" xfId="6115"/>
    <cellStyle name="Элементы осей 82 2" xfId="6116"/>
    <cellStyle name="Элементы осей 82 3" xfId="6117"/>
    <cellStyle name="Элементы осей 82 4" xfId="6118"/>
    <cellStyle name="Элементы осей 83" xfId="6119"/>
    <cellStyle name="Элементы осей 84" xfId="6120"/>
    <cellStyle name="Элементы осей 85" xfId="6121"/>
    <cellStyle name="Элементы осей 86" xfId="6122"/>
    <cellStyle name="Элементы осей 87" xfId="6123"/>
    <cellStyle name="Элементы осей 87 2" xfId="6124"/>
    <cellStyle name="Элементы осей 87 3" xfId="6125"/>
    <cellStyle name="Элементы осей 87 4" xfId="6126"/>
    <cellStyle name="Элементы осей 88" xfId="6127"/>
    <cellStyle name="Элементы осей 88 2" xfId="6128"/>
    <cellStyle name="Элементы осей 88 3" xfId="6129"/>
    <cellStyle name="Элементы осей 88 4" xfId="6130"/>
    <cellStyle name="Элементы осей 89" xfId="6131"/>
    <cellStyle name="Элементы осей 89 2" xfId="6132"/>
    <cellStyle name="Элементы осей 89 3" xfId="6133"/>
    <cellStyle name="Элементы осей 89 4" xfId="6134"/>
    <cellStyle name="Элементы осей 9" xfId="6135"/>
    <cellStyle name="Элементы осей 90" xfId="6136"/>
    <cellStyle name="Элементы осей 90 2" xfId="6137"/>
    <cellStyle name="Элементы осей 90 3" xfId="6138"/>
    <cellStyle name="Элементы осей 90 4" xfId="6139"/>
    <cellStyle name="Элементы осей 91" xfId="6140"/>
    <cellStyle name="Элементы осей 91 2" xfId="6141"/>
    <cellStyle name="Элементы осей 91 3" xfId="6142"/>
    <cellStyle name="Элементы осей 91 4" xfId="6143"/>
    <cellStyle name="Элементы осей 92" xfId="6144"/>
    <cellStyle name="Элементы осей 92 2" xfId="6145"/>
    <cellStyle name="Элементы осей 92 3" xfId="6146"/>
    <cellStyle name="Элементы осей 92 4" xfId="6147"/>
    <cellStyle name="Элементы осей 93" xfId="6148"/>
    <cellStyle name="Элементы осей 94" xfId="6149"/>
    <cellStyle name="Элементы осей 95" xfId="6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228"/>
  <sheetViews>
    <sheetView tabSelected="1" zoomScale="86" zoomScaleNormal="86" zoomScaleSheetLayoutView="100" workbookViewId="0">
      <selection activeCell="A2" sqref="A2:L2"/>
    </sheetView>
  </sheetViews>
  <sheetFormatPr defaultRowHeight="15.75"/>
  <cols>
    <col min="1" max="1" width="46.125" style="10" customWidth="1"/>
    <col min="2" max="2" width="6.25" style="9" customWidth="1"/>
    <col min="3" max="3" width="2.75" style="9" customWidth="1"/>
    <col min="4" max="4" width="3" style="9" customWidth="1"/>
    <col min="5" max="5" width="3.125" style="9" customWidth="1"/>
    <col min="6" max="6" width="5.25" style="9" customWidth="1"/>
    <col min="7" max="7" width="3" style="9" customWidth="1"/>
    <col min="8" max="8" width="6" style="9" customWidth="1"/>
    <col min="9" max="9" width="5.625" style="9" customWidth="1"/>
    <col min="10" max="10" width="10.75" style="55" customWidth="1"/>
    <col min="11" max="11" width="11" style="55" customWidth="1"/>
    <col min="12" max="12" width="9" style="11"/>
    <col min="13" max="13" width="21" style="11" customWidth="1"/>
    <col min="14" max="16" width="0" style="11" hidden="1" customWidth="1"/>
    <col min="17" max="17" width="9" style="11" hidden="1" customWidth="1"/>
    <col min="18" max="43" width="0" style="11" hidden="1" customWidth="1"/>
    <col min="44" max="16384" width="9" style="11"/>
  </cols>
  <sheetData>
    <row r="1" spans="1:43" ht="31.5" customHeight="1">
      <c r="L1" s="4"/>
    </row>
    <row r="2" spans="1:43" ht="69" customHeight="1">
      <c r="A2" s="155" t="s">
        <v>434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43">
      <c r="A3" s="1"/>
      <c r="B3" s="1"/>
      <c r="C3" s="1"/>
      <c r="D3" s="1"/>
      <c r="E3" s="1"/>
      <c r="F3" s="1"/>
      <c r="G3" s="1"/>
      <c r="H3" s="1"/>
      <c r="I3" s="1"/>
      <c r="J3" s="57"/>
      <c r="K3" s="57"/>
    </row>
    <row r="4" spans="1:43">
      <c r="J4" s="56"/>
      <c r="K4" s="56"/>
      <c r="L4" s="73" t="s">
        <v>0</v>
      </c>
    </row>
    <row r="5" spans="1:43" ht="34.5" customHeight="1">
      <c r="A5" s="156" t="s">
        <v>1</v>
      </c>
      <c r="B5" s="159" t="s">
        <v>2</v>
      </c>
      <c r="C5" s="160"/>
      <c r="D5" s="160"/>
      <c r="E5" s="160"/>
      <c r="F5" s="160"/>
      <c r="G5" s="160"/>
      <c r="H5" s="160"/>
      <c r="I5" s="161"/>
      <c r="J5" s="152" t="s">
        <v>13</v>
      </c>
      <c r="K5" s="152"/>
      <c r="L5" s="152"/>
    </row>
    <row r="6" spans="1:43" ht="40.5" customHeight="1" thickBot="1">
      <c r="A6" s="157"/>
      <c r="B6" s="163" t="s">
        <v>3</v>
      </c>
      <c r="C6" s="165" t="s">
        <v>4</v>
      </c>
      <c r="D6" s="165"/>
      <c r="E6" s="165"/>
      <c r="F6" s="165"/>
      <c r="G6" s="165"/>
      <c r="H6" s="165" t="s">
        <v>5</v>
      </c>
      <c r="I6" s="165"/>
      <c r="J6" s="162" t="s">
        <v>417</v>
      </c>
      <c r="K6" s="162" t="s">
        <v>430</v>
      </c>
      <c r="L6" s="168" t="s">
        <v>350</v>
      </c>
    </row>
    <row r="7" spans="1:43" ht="99" customHeight="1" thickBot="1">
      <c r="A7" s="158"/>
      <c r="B7" s="164"/>
      <c r="C7" s="2" t="s">
        <v>6</v>
      </c>
      <c r="D7" s="2" t="s">
        <v>7</v>
      </c>
      <c r="E7" s="2" t="s">
        <v>8</v>
      </c>
      <c r="F7" s="2" t="s">
        <v>9</v>
      </c>
      <c r="G7" s="3" t="s">
        <v>10</v>
      </c>
      <c r="H7" s="3" t="s">
        <v>11</v>
      </c>
      <c r="I7" s="3" t="s">
        <v>12</v>
      </c>
      <c r="J7" s="162"/>
      <c r="K7" s="162"/>
      <c r="L7" s="168"/>
      <c r="N7" s="51" t="s">
        <v>245</v>
      </c>
      <c r="O7" s="51" t="s">
        <v>246</v>
      </c>
      <c r="P7" s="51" t="s">
        <v>247</v>
      </c>
      <c r="Q7" s="51" t="s">
        <v>248</v>
      </c>
      <c r="R7" s="51" t="s">
        <v>249</v>
      </c>
      <c r="S7" s="51" t="s">
        <v>250</v>
      </c>
      <c r="T7" s="51" t="s">
        <v>251</v>
      </c>
      <c r="U7" s="51" t="s">
        <v>252</v>
      </c>
      <c r="V7" s="51" t="s">
        <v>253</v>
      </c>
      <c r="W7" s="51" t="s">
        <v>254</v>
      </c>
      <c r="X7" s="51" t="s">
        <v>255</v>
      </c>
      <c r="Y7" s="51" t="s">
        <v>256</v>
      </c>
      <c r="Z7" s="51" t="s">
        <v>257</v>
      </c>
      <c r="AA7" s="51" t="s">
        <v>258</v>
      </c>
      <c r="AB7" s="51" t="s">
        <v>259</v>
      </c>
      <c r="AC7" s="51" t="s">
        <v>260</v>
      </c>
      <c r="AD7" s="51" t="s">
        <v>261</v>
      </c>
      <c r="AE7" s="54" t="s">
        <v>262</v>
      </c>
      <c r="AF7" s="51" t="s">
        <v>263</v>
      </c>
      <c r="AG7" s="51" t="s">
        <v>264</v>
      </c>
      <c r="AH7" s="53" t="s">
        <v>265</v>
      </c>
      <c r="AI7" s="51" t="s">
        <v>266</v>
      </c>
      <c r="AJ7" s="51" t="s">
        <v>267</v>
      </c>
      <c r="AK7" s="52" t="s">
        <v>268</v>
      </c>
      <c r="AL7" s="51" t="s">
        <v>269</v>
      </c>
      <c r="AM7" s="51" t="s">
        <v>270</v>
      </c>
      <c r="AN7" s="51" t="s">
        <v>271</v>
      </c>
      <c r="AO7" s="51" t="s">
        <v>272</v>
      </c>
      <c r="AP7" s="51" t="s">
        <v>273</v>
      </c>
      <c r="AQ7" s="51" t="s">
        <v>274</v>
      </c>
    </row>
    <row r="8" spans="1:43">
      <c r="A8" s="12" t="s">
        <v>15</v>
      </c>
      <c r="B8" s="13" t="s">
        <v>16</v>
      </c>
      <c r="C8" s="13" t="s">
        <v>14</v>
      </c>
      <c r="D8" s="13" t="s">
        <v>17</v>
      </c>
      <c r="E8" s="13" t="s">
        <v>17</v>
      </c>
      <c r="F8" s="13" t="s">
        <v>16</v>
      </c>
      <c r="G8" s="13" t="s">
        <v>17</v>
      </c>
      <c r="H8" s="13" t="s">
        <v>18</v>
      </c>
      <c r="I8" s="13" t="s">
        <v>16</v>
      </c>
      <c r="J8" s="58">
        <f t="shared" ref="J8:K8" si="0">J9</f>
        <v>256502.00000000003</v>
      </c>
      <c r="K8" s="58">
        <f t="shared" si="0"/>
        <v>244054.80000000005</v>
      </c>
      <c r="L8" s="72">
        <f>SUM(K8/J8)*100</f>
        <v>95.147328285939309</v>
      </c>
      <c r="M8" s="144"/>
      <c r="N8" s="166" t="s">
        <v>275</v>
      </c>
      <c r="O8" s="166"/>
      <c r="P8" s="166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</row>
    <row r="9" spans="1:43">
      <c r="A9" s="12" t="s">
        <v>19</v>
      </c>
      <c r="B9" s="13" t="s">
        <v>16</v>
      </c>
      <c r="C9" s="13" t="s">
        <v>14</v>
      </c>
      <c r="D9" s="13" t="s">
        <v>20</v>
      </c>
      <c r="E9" s="13" t="s">
        <v>17</v>
      </c>
      <c r="F9" s="13" t="s">
        <v>16</v>
      </c>
      <c r="G9" s="13" t="s">
        <v>17</v>
      </c>
      <c r="H9" s="13" t="s">
        <v>18</v>
      </c>
      <c r="I9" s="13" t="s">
        <v>16</v>
      </c>
      <c r="J9" s="58">
        <f>J10+J23++J55+J64+J88+J93+J107+J113+J151+J17+J42</f>
        <v>256502.00000000003</v>
      </c>
      <c r="K9" s="58">
        <f>K10+K17+K23+K42+K55+K64+K88+K93+K107+K113+K151</f>
        <v>244054.80000000005</v>
      </c>
      <c r="L9" s="72">
        <f t="shared" ref="L9:L54" si="1">SUM(K9/J9)*100</f>
        <v>95.147328285939309</v>
      </c>
      <c r="N9" s="153" t="s">
        <v>276</v>
      </c>
      <c r="O9" s="153"/>
      <c r="P9" s="153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</row>
    <row r="10" spans="1:43">
      <c r="A10" s="12" t="s">
        <v>21</v>
      </c>
      <c r="B10" s="13" t="s">
        <v>22</v>
      </c>
      <c r="C10" s="13" t="s">
        <v>14</v>
      </c>
      <c r="D10" s="13" t="s">
        <v>20</v>
      </c>
      <c r="E10" s="13" t="s">
        <v>23</v>
      </c>
      <c r="F10" s="13" t="s">
        <v>16</v>
      </c>
      <c r="G10" s="13" t="s">
        <v>20</v>
      </c>
      <c r="H10" s="13" t="s">
        <v>18</v>
      </c>
      <c r="I10" s="13" t="s">
        <v>24</v>
      </c>
      <c r="J10" s="58">
        <f>SUM(J11:J16)</f>
        <v>151613.20000000001</v>
      </c>
      <c r="K10" s="58">
        <f>SUM(K11:K16)</f>
        <v>178011.5</v>
      </c>
      <c r="L10" s="72">
        <f t="shared" si="1"/>
        <v>117.41161059854946</v>
      </c>
      <c r="N10" s="153" t="s">
        <v>277</v>
      </c>
      <c r="O10" s="153"/>
      <c r="P10" s="153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</row>
    <row r="11" spans="1:43" ht="97.5" customHeight="1">
      <c r="A11" s="14" t="s">
        <v>26</v>
      </c>
      <c r="B11" s="15" t="s">
        <v>22</v>
      </c>
      <c r="C11" s="15" t="s">
        <v>14</v>
      </c>
      <c r="D11" s="15" t="s">
        <v>20</v>
      </c>
      <c r="E11" s="15" t="s">
        <v>23</v>
      </c>
      <c r="F11" s="15" t="s">
        <v>27</v>
      </c>
      <c r="G11" s="15" t="s">
        <v>20</v>
      </c>
      <c r="H11" s="15" t="s">
        <v>18</v>
      </c>
      <c r="I11" s="15" t="s">
        <v>24</v>
      </c>
      <c r="J11" s="59">
        <v>149316.9</v>
      </c>
      <c r="K11" s="59">
        <v>175874.9</v>
      </c>
      <c r="L11" s="71">
        <f t="shared" si="1"/>
        <v>117.78633229058467</v>
      </c>
      <c r="N11" s="63" t="s">
        <v>275</v>
      </c>
      <c r="O11" s="63" t="s">
        <v>276</v>
      </c>
      <c r="P11" s="63" t="s">
        <v>277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7"/>
      <c r="AD11" s="46"/>
      <c r="AE11" s="44"/>
      <c r="AF11" s="64"/>
      <c r="AG11" s="44"/>
      <c r="AH11" s="44"/>
      <c r="AI11" s="45"/>
      <c r="AJ11" s="44"/>
      <c r="AK11" s="43" t="s">
        <v>278</v>
      </c>
      <c r="AL11" s="42"/>
      <c r="AM11" s="41"/>
      <c r="AN11" s="40"/>
      <c r="AO11" s="39"/>
      <c r="AP11" s="38"/>
      <c r="AQ11" s="37"/>
    </row>
    <row r="12" spans="1:43" s="17" customFormat="1" ht="144" customHeight="1">
      <c r="A12" s="18" t="s">
        <v>192</v>
      </c>
      <c r="B12" s="15" t="s">
        <v>22</v>
      </c>
      <c r="C12" s="15" t="s">
        <v>14</v>
      </c>
      <c r="D12" s="15" t="s">
        <v>20</v>
      </c>
      <c r="E12" s="15" t="s">
        <v>23</v>
      </c>
      <c r="F12" s="15" t="s">
        <v>28</v>
      </c>
      <c r="G12" s="15" t="s">
        <v>20</v>
      </c>
      <c r="H12" s="15" t="s">
        <v>18</v>
      </c>
      <c r="I12" s="15" t="s">
        <v>24</v>
      </c>
      <c r="J12" s="108">
        <v>191</v>
      </c>
      <c r="K12" s="108">
        <v>236.9</v>
      </c>
      <c r="L12" s="71">
        <f t="shared" si="1"/>
        <v>124.03141361256544</v>
      </c>
      <c r="N12" s="63" t="s">
        <v>275</v>
      </c>
      <c r="O12" s="63" t="s">
        <v>276</v>
      </c>
      <c r="P12" s="63" t="s">
        <v>277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7"/>
      <c r="AD12" s="46"/>
      <c r="AE12" s="44"/>
      <c r="AF12" s="64"/>
      <c r="AG12" s="44"/>
      <c r="AH12" s="44"/>
      <c r="AI12" s="45"/>
      <c r="AJ12" s="44"/>
      <c r="AK12" s="43" t="s">
        <v>278</v>
      </c>
      <c r="AL12" s="42"/>
      <c r="AM12" s="41"/>
      <c r="AN12" s="40"/>
      <c r="AO12" s="39"/>
      <c r="AP12" s="38"/>
      <c r="AQ12" s="37"/>
    </row>
    <row r="13" spans="1:43" s="17" customFormat="1" ht="67.5" customHeight="1">
      <c r="A13" s="109" t="s">
        <v>29</v>
      </c>
      <c r="B13" s="15" t="s">
        <v>22</v>
      </c>
      <c r="C13" s="15" t="s">
        <v>14</v>
      </c>
      <c r="D13" s="15" t="s">
        <v>20</v>
      </c>
      <c r="E13" s="15" t="s">
        <v>23</v>
      </c>
      <c r="F13" s="15" t="s">
        <v>30</v>
      </c>
      <c r="G13" s="15" t="s">
        <v>20</v>
      </c>
      <c r="H13" s="15" t="s">
        <v>18</v>
      </c>
      <c r="I13" s="15" t="s">
        <v>24</v>
      </c>
      <c r="J13" s="59">
        <v>1451.1</v>
      </c>
      <c r="K13" s="59">
        <v>1488.5</v>
      </c>
      <c r="L13" s="71">
        <f t="shared" si="1"/>
        <v>102.57735510991661</v>
      </c>
      <c r="N13" s="63" t="s">
        <v>275</v>
      </c>
      <c r="O13" s="63" t="s">
        <v>276</v>
      </c>
      <c r="P13" s="63" t="s">
        <v>277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7"/>
      <c r="AD13" s="46"/>
      <c r="AE13" s="44"/>
      <c r="AF13" s="64"/>
      <c r="AG13" s="44"/>
      <c r="AH13" s="44"/>
      <c r="AI13" s="45"/>
      <c r="AJ13" s="44"/>
      <c r="AK13" s="43" t="s">
        <v>278</v>
      </c>
      <c r="AL13" s="42"/>
      <c r="AM13" s="41"/>
      <c r="AN13" s="40"/>
      <c r="AO13" s="39"/>
      <c r="AP13" s="38"/>
      <c r="AQ13" s="37"/>
    </row>
    <row r="14" spans="1:43" s="17" customFormat="1" ht="117.75" customHeight="1">
      <c r="A14" s="14" t="s">
        <v>31</v>
      </c>
      <c r="B14" s="15" t="s">
        <v>22</v>
      </c>
      <c r="C14" s="15" t="s">
        <v>14</v>
      </c>
      <c r="D14" s="15" t="s">
        <v>20</v>
      </c>
      <c r="E14" s="15" t="s">
        <v>23</v>
      </c>
      <c r="F14" s="15" t="s">
        <v>32</v>
      </c>
      <c r="G14" s="15" t="s">
        <v>20</v>
      </c>
      <c r="H14" s="15" t="s">
        <v>18</v>
      </c>
      <c r="I14" s="15" t="s">
        <v>24</v>
      </c>
      <c r="J14" s="59">
        <v>478.7</v>
      </c>
      <c r="K14" s="59">
        <v>160.5</v>
      </c>
      <c r="L14" s="71">
        <f t="shared" si="1"/>
        <v>33.528305828284935</v>
      </c>
      <c r="N14" s="63" t="s">
        <v>275</v>
      </c>
      <c r="O14" s="63" t="s">
        <v>279</v>
      </c>
      <c r="P14" s="63" t="s">
        <v>280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7"/>
      <c r="AD14" s="46"/>
      <c r="AE14" s="44"/>
      <c r="AF14" s="64"/>
      <c r="AG14" s="44"/>
      <c r="AH14" s="44"/>
      <c r="AI14" s="45"/>
      <c r="AJ14" s="44"/>
      <c r="AK14" s="43" t="s">
        <v>278</v>
      </c>
      <c r="AL14" s="42"/>
      <c r="AM14" s="41"/>
      <c r="AN14" s="40"/>
      <c r="AO14" s="39"/>
      <c r="AP14" s="38"/>
      <c r="AQ14" s="37"/>
    </row>
    <row r="15" spans="1:43" ht="72" customHeight="1">
      <c r="A15" s="18" t="s">
        <v>351</v>
      </c>
      <c r="B15" s="15" t="s">
        <v>22</v>
      </c>
      <c r="C15" s="15" t="s">
        <v>14</v>
      </c>
      <c r="D15" s="15" t="s">
        <v>20</v>
      </c>
      <c r="E15" s="15" t="s">
        <v>23</v>
      </c>
      <c r="F15" s="15" t="s">
        <v>96</v>
      </c>
      <c r="G15" s="15" t="s">
        <v>20</v>
      </c>
      <c r="H15" s="15" t="s">
        <v>18</v>
      </c>
      <c r="I15" s="15" t="s">
        <v>24</v>
      </c>
      <c r="J15" s="59">
        <v>117.4</v>
      </c>
      <c r="K15" s="59">
        <v>191.2</v>
      </c>
      <c r="L15" s="71">
        <f t="shared" si="1"/>
        <v>162.86201022146508</v>
      </c>
      <c r="N15" s="63"/>
      <c r="O15" s="63"/>
      <c r="P15" s="63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7"/>
      <c r="AD15" s="46"/>
      <c r="AE15" s="44"/>
      <c r="AF15" s="64"/>
      <c r="AG15" s="44"/>
      <c r="AH15" s="44"/>
      <c r="AI15" s="45"/>
      <c r="AJ15" s="44"/>
      <c r="AK15" s="43"/>
      <c r="AL15" s="42"/>
      <c r="AM15" s="41"/>
      <c r="AN15" s="40"/>
      <c r="AO15" s="39"/>
      <c r="AP15" s="38"/>
      <c r="AQ15" s="37"/>
    </row>
    <row r="16" spans="1:43" ht="98.25" customHeight="1">
      <c r="A16" s="18" t="s">
        <v>363</v>
      </c>
      <c r="B16" s="15" t="s">
        <v>22</v>
      </c>
      <c r="C16" s="15" t="s">
        <v>14</v>
      </c>
      <c r="D16" s="15" t="s">
        <v>20</v>
      </c>
      <c r="E16" s="15" t="s">
        <v>23</v>
      </c>
      <c r="F16" s="15" t="s">
        <v>62</v>
      </c>
      <c r="G16" s="15" t="s">
        <v>20</v>
      </c>
      <c r="H16" s="15" t="s">
        <v>18</v>
      </c>
      <c r="I16" s="15" t="s">
        <v>24</v>
      </c>
      <c r="J16" s="59">
        <v>58.1</v>
      </c>
      <c r="K16" s="59">
        <v>59.5</v>
      </c>
      <c r="L16" s="71">
        <v>0</v>
      </c>
      <c r="N16" s="63"/>
      <c r="O16" s="63"/>
      <c r="P16" s="63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7"/>
      <c r="AD16" s="46"/>
      <c r="AE16" s="44"/>
      <c r="AF16" s="64"/>
      <c r="AG16" s="44"/>
      <c r="AH16" s="44"/>
      <c r="AI16" s="45"/>
      <c r="AJ16" s="44"/>
      <c r="AK16" s="43"/>
      <c r="AL16" s="42"/>
      <c r="AM16" s="41"/>
      <c r="AN16" s="40"/>
      <c r="AO16" s="39"/>
      <c r="AP16" s="38"/>
      <c r="AQ16" s="37"/>
    </row>
    <row r="17" spans="1:43" s="17" customFormat="1" ht="53.25" customHeight="1">
      <c r="A17" s="12" t="s">
        <v>197</v>
      </c>
      <c r="B17" s="13" t="s">
        <v>16</v>
      </c>
      <c r="C17" s="13" t="s">
        <v>14</v>
      </c>
      <c r="D17" s="13" t="s">
        <v>37</v>
      </c>
      <c r="E17" s="13" t="s">
        <v>17</v>
      </c>
      <c r="F17" s="13" t="s">
        <v>16</v>
      </c>
      <c r="G17" s="13" t="s">
        <v>17</v>
      </c>
      <c r="H17" s="13" t="s">
        <v>18</v>
      </c>
      <c r="I17" s="13" t="s">
        <v>16</v>
      </c>
      <c r="J17" s="58">
        <f t="shared" ref="J17:K17" si="2">J18</f>
        <v>8937.5</v>
      </c>
      <c r="K17" s="58">
        <f t="shared" si="2"/>
        <v>8807.2000000000007</v>
      </c>
      <c r="L17" s="72">
        <f t="shared" si="1"/>
        <v>98.542097902097908</v>
      </c>
      <c r="N17" s="63" t="s">
        <v>275</v>
      </c>
      <c r="O17" s="63" t="s">
        <v>279</v>
      </c>
      <c r="P17" s="63" t="s">
        <v>280</v>
      </c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7"/>
      <c r="AD17" s="46"/>
      <c r="AE17" s="44"/>
      <c r="AF17" s="64"/>
      <c r="AG17" s="44"/>
      <c r="AH17" s="44"/>
      <c r="AI17" s="45"/>
      <c r="AJ17" s="44"/>
      <c r="AK17" s="43" t="s">
        <v>278</v>
      </c>
      <c r="AL17" s="42"/>
      <c r="AM17" s="41"/>
      <c r="AN17" s="40"/>
      <c r="AO17" s="39"/>
      <c r="AP17" s="38"/>
      <c r="AQ17" s="37"/>
    </row>
    <row r="18" spans="1:43" s="17" customFormat="1" ht="52.5" customHeight="1">
      <c r="A18" s="12" t="s">
        <v>198</v>
      </c>
      <c r="B18" s="13" t="s">
        <v>16</v>
      </c>
      <c r="C18" s="13" t="s">
        <v>14</v>
      </c>
      <c r="D18" s="13" t="s">
        <v>37</v>
      </c>
      <c r="E18" s="13" t="s">
        <v>23</v>
      </c>
      <c r="F18" s="13" t="s">
        <v>16</v>
      </c>
      <c r="G18" s="13" t="s">
        <v>20</v>
      </c>
      <c r="H18" s="13" t="s">
        <v>18</v>
      </c>
      <c r="I18" s="13" t="s">
        <v>24</v>
      </c>
      <c r="J18" s="58">
        <f t="shared" ref="J18:K18" si="3">J19+J20+J22+J21</f>
        <v>8937.5</v>
      </c>
      <c r="K18" s="58">
        <f t="shared" si="3"/>
        <v>8807.2000000000007</v>
      </c>
      <c r="L18" s="72">
        <f t="shared" si="1"/>
        <v>98.542097902097908</v>
      </c>
      <c r="N18" s="63" t="s">
        <v>275</v>
      </c>
      <c r="O18" s="63" t="s">
        <v>279</v>
      </c>
      <c r="P18" s="63" t="s">
        <v>280</v>
      </c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7"/>
      <c r="AD18" s="46"/>
      <c r="AE18" s="44"/>
      <c r="AF18" s="64"/>
      <c r="AG18" s="44"/>
      <c r="AH18" s="44"/>
      <c r="AI18" s="45"/>
      <c r="AJ18" s="44"/>
      <c r="AK18" s="43" t="s">
        <v>278</v>
      </c>
      <c r="AL18" s="42"/>
      <c r="AM18" s="41"/>
      <c r="AN18" s="40"/>
      <c r="AO18" s="39"/>
      <c r="AP18" s="38"/>
      <c r="AQ18" s="37"/>
    </row>
    <row r="19" spans="1:43" ht="102" customHeight="1">
      <c r="A19" s="14" t="s">
        <v>199</v>
      </c>
      <c r="B19" s="15" t="s">
        <v>99</v>
      </c>
      <c r="C19" s="15" t="s">
        <v>14</v>
      </c>
      <c r="D19" s="15" t="s">
        <v>37</v>
      </c>
      <c r="E19" s="15" t="s">
        <v>23</v>
      </c>
      <c r="F19" s="15" t="s">
        <v>200</v>
      </c>
      <c r="G19" s="15" t="s">
        <v>20</v>
      </c>
      <c r="H19" s="15" t="s">
        <v>18</v>
      </c>
      <c r="I19" s="15" t="s">
        <v>24</v>
      </c>
      <c r="J19" s="59">
        <v>4578.1000000000004</v>
      </c>
      <c r="K19" s="59">
        <v>4570.1000000000004</v>
      </c>
      <c r="L19" s="71">
        <f t="shared" si="1"/>
        <v>99.82525501845744</v>
      </c>
      <c r="N19" s="153" t="s">
        <v>281</v>
      </c>
      <c r="O19" s="153"/>
      <c r="P19" s="153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</row>
    <row r="20" spans="1:43" ht="109.9" customHeight="1">
      <c r="A20" s="14" t="s">
        <v>201</v>
      </c>
      <c r="B20" s="15" t="s">
        <v>99</v>
      </c>
      <c r="C20" s="15" t="s">
        <v>14</v>
      </c>
      <c r="D20" s="15" t="s">
        <v>37</v>
      </c>
      <c r="E20" s="15" t="s">
        <v>23</v>
      </c>
      <c r="F20" s="15" t="s">
        <v>202</v>
      </c>
      <c r="G20" s="15" t="s">
        <v>20</v>
      </c>
      <c r="H20" s="15" t="s">
        <v>18</v>
      </c>
      <c r="I20" s="15" t="s">
        <v>24</v>
      </c>
      <c r="J20" s="59">
        <v>24.7</v>
      </c>
      <c r="K20" s="59">
        <v>26.1</v>
      </c>
      <c r="L20" s="71">
        <f t="shared" si="1"/>
        <v>105.668016194332</v>
      </c>
      <c r="N20" s="153" t="s">
        <v>282</v>
      </c>
      <c r="O20" s="153"/>
      <c r="P20" s="153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</row>
    <row r="21" spans="1:43" ht="102.75" customHeight="1">
      <c r="A21" s="19" t="s">
        <v>203</v>
      </c>
      <c r="B21" s="15" t="s">
        <v>99</v>
      </c>
      <c r="C21" s="15" t="s">
        <v>14</v>
      </c>
      <c r="D21" s="15" t="s">
        <v>37</v>
      </c>
      <c r="E21" s="15" t="s">
        <v>23</v>
      </c>
      <c r="F21" s="15" t="s">
        <v>204</v>
      </c>
      <c r="G21" s="15" t="s">
        <v>20</v>
      </c>
      <c r="H21" s="15" t="s">
        <v>18</v>
      </c>
      <c r="I21" s="15" t="s">
        <v>24</v>
      </c>
      <c r="J21" s="59">
        <v>4871.8</v>
      </c>
      <c r="K21" s="59">
        <v>4800.8999999999996</v>
      </c>
      <c r="L21" s="71">
        <f t="shared" si="1"/>
        <v>98.544685742436045</v>
      </c>
      <c r="N21" s="63" t="s">
        <v>275</v>
      </c>
      <c r="O21" s="63" t="s">
        <v>281</v>
      </c>
      <c r="P21" s="63" t="s">
        <v>282</v>
      </c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7"/>
      <c r="AD21" s="46"/>
      <c r="AE21" s="44"/>
      <c r="AF21" s="64"/>
      <c r="AG21" s="44"/>
      <c r="AH21" s="44"/>
      <c r="AI21" s="45"/>
      <c r="AJ21" s="44"/>
      <c r="AK21" s="43" t="s">
        <v>278</v>
      </c>
      <c r="AL21" s="42"/>
      <c r="AM21" s="41"/>
      <c r="AN21" s="40"/>
      <c r="AO21" s="39"/>
      <c r="AP21" s="38"/>
      <c r="AQ21" s="37"/>
    </row>
    <row r="22" spans="1:43" ht="99" customHeight="1">
      <c r="A22" s="14" t="s">
        <v>205</v>
      </c>
      <c r="B22" s="15" t="s">
        <v>99</v>
      </c>
      <c r="C22" s="15" t="s">
        <v>14</v>
      </c>
      <c r="D22" s="15" t="s">
        <v>37</v>
      </c>
      <c r="E22" s="15" t="s">
        <v>23</v>
      </c>
      <c r="F22" s="15" t="s">
        <v>206</v>
      </c>
      <c r="G22" s="15" t="s">
        <v>20</v>
      </c>
      <c r="H22" s="15" t="s">
        <v>18</v>
      </c>
      <c r="I22" s="15" t="s">
        <v>24</v>
      </c>
      <c r="J22" s="59">
        <v>-537.1</v>
      </c>
      <c r="K22" s="59">
        <v>-589.9</v>
      </c>
      <c r="L22" s="71">
        <f t="shared" si="1"/>
        <v>109.83057158815861</v>
      </c>
      <c r="N22" s="63" t="s">
        <v>275</v>
      </c>
      <c r="O22" s="63" t="s">
        <v>281</v>
      </c>
      <c r="P22" s="63" t="s">
        <v>282</v>
      </c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7"/>
      <c r="AD22" s="46"/>
      <c r="AE22" s="44"/>
      <c r="AF22" s="64"/>
      <c r="AG22" s="44"/>
      <c r="AH22" s="44"/>
      <c r="AI22" s="45"/>
      <c r="AJ22" s="44"/>
      <c r="AK22" s="43" t="s">
        <v>278</v>
      </c>
      <c r="AL22" s="42"/>
      <c r="AM22" s="41"/>
      <c r="AN22" s="40"/>
      <c r="AO22" s="39"/>
      <c r="AP22" s="38"/>
      <c r="AQ22" s="37"/>
    </row>
    <row r="23" spans="1:43" s="17" customFormat="1" ht="27.75" customHeight="1">
      <c r="A23" s="12" t="s">
        <v>33</v>
      </c>
      <c r="B23" s="13" t="s">
        <v>16</v>
      </c>
      <c r="C23" s="13" t="s">
        <v>14</v>
      </c>
      <c r="D23" s="13" t="s">
        <v>34</v>
      </c>
      <c r="E23" s="13" t="s">
        <v>17</v>
      </c>
      <c r="F23" s="13" t="s">
        <v>16</v>
      </c>
      <c r="G23" s="13" t="s">
        <v>17</v>
      </c>
      <c r="H23" s="13" t="s">
        <v>18</v>
      </c>
      <c r="I23" s="13" t="s">
        <v>16</v>
      </c>
      <c r="J23" s="58">
        <f>J24+J34+J37+J39</f>
        <v>75080.599999999991</v>
      </c>
      <c r="K23" s="58">
        <f>K24+K34+K37+K39</f>
        <v>27963.9</v>
      </c>
      <c r="L23" s="72">
        <f t="shared" si="1"/>
        <v>37.245173853165802</v>
      </c>
      <c r="N23" s="63" t="s">
        <v>275</v>
      </c>
      <c r="O23" s="63" t="s">
        <v>281</v>
      </c>
      <c r="P23" s="63" t="s">
        <v>282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7"/>
      <c r="AD23" s="46"/>
      <c r="AE23" s="44"/>
      <c r="AF23" s="64"/>
      <c r="AG23" s="44"/>
      <c r="AH23" s="44"/>
      <c r="AI23" s="45"/>
      <c r="AJ23" s="44"/>
      <c r="AK23" s="43" t="s">
        <v>278</v>
      </c>
      <c r="AL23" s="42"/>
      <c r="AM23" s="41"/>
      <c r="AN23" s="40"/>
      <c r="AO23" s="39"/>
      <c r="AP23" s="38"/>
      <c r="AQ23" s="37"/>
    </row>
    <row r="24" spans="1:43" s="17" customFormat="1" ht="45.75" customHeight="1">
      <c r="A24" s="12" t="s">
        <v>346</v>
      </c>
      <c r="B24" s="13" t="s">
        <v>16</v>
      </c>
      <c r="C24" s="13" t="s">
        <v>14</v>
      </c>
      <c r="D24" s="13" t="s">
        <v>34</v>
      </c>
      <c r="E24" s="13" t="s">
        <v>20</v>
      </c>
      <c r="F24" s="13" t="s">
        <v>16</v>
      </c>
      <c r="G24" s="13" t="s">
        <v>17</v>
      </c>
      <c r="H24" s="13" t="s">
        <v>18</v>
      </c>
      <c r="I24" s="13" t="s">
        <v>24</v>
      </c>
      <c r="J24" s="58">
        <f>SUM(J25:J33)</f>
        <v>1716.5</v>
      </c>
      <c r="K24" s="58">
        <f>SUM(K25:K33)</f>
        <v>2404.9</v>
      </c>
      <c r="L24" s="72">
        <v>0</v>
      </c>
      <c r="N24" s="63"/>
      <c r="O24" s="63"/>
      <c r="P24" s="63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7"/>
      <c r="AD24" s="46"/>
      <c r="AE24" s="44"/>
      <c r="AF24" s="64"/>
      <c r="AG24" s="44"/>
      <c r="AH24" s="44"/>
      <c r="AI24" s="45"/>
      <c r="AJ24" s="44"/>
      <c r="AK24" s="43"/>
      <c r="AL24" s="42"/>
      <c r="AM24" s="41"/>
      <c r="AN24" s="40"/>
      <c r="AO24" s="39"/>
      <c r="AP24" s="38"/>
      <c r="AQ24" s="37"/>
    </row>
    <row r="25" spans="1:43" s="17" customFormat="1" ht="86.25" customHeight="1">
      <c r="A25" s="65" t="s">
        <v>283</v>
      </c>
      <c r="B25" s="15" t="s">
        <v>22</v>
      </c>
      <c r="C25" s="15" t="s">
        <v>14</v>
      </c>
      <c r="D25" s="15" t="s">
        <v>34</v>
      </c>
      <c r="E25" s="15" t="s">
        <v>20</v>
      </c>
      <c r="F25" s="15" t="s">
        <v>347</v>
      </c>
      <c r="G25" s="15" t="s">
        <v>20</v>
      </c>
      <c r="H25" s="15" t="s">
        <v>188</v>
      </c>
      <c r="I25" s="15" t="s">
        <v>24</v>
      </c>
      <c r="J25" s="59">
        <v>878.1</v>
      </c>
      <c r="K25" s="59">
        <v>1356.9</v>
      </c>
      <c r="L25" s="71">
        <v>0</v>
      </c>
      <c r="N25" s="63"/>
      <c r="O25" s="63"/>
      <c r="P25" s="63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7"/>
      <c r="AD25" s="46"/>
      <c r="AE25" s="44"/>
      <c r="AF25" s="64"/>
      <c r="AG25" s="44"/>
      <c r="AH25" s="44"/>
      <c r="AI25" s="45"/>
      <c r="AJ25" s="44"/>
      <c r="AK25" s="43"/>
      <c r="AL25" s="42"/>
      <c r="AM25" s="41"/>
      <c r="AN25" s="40"/>
      <c r="AO25" s="39"/>
      <c r="AP25" s="38"/>
      <c r="AQ25" s="37"/>
    </row>
    <row r="26" spans="1:43" s="17" customFormat="1" ht="63.75" customHeight="1">
      <c r="A26" s="65" t="s">
        <v>284</v>
      </c>
      <c r="B26" s="15" t="s">
        <v>22</v>
      </c>
      <c r="C26" s="15" t="s">
        <v>14</v>
      </c>
      <c r="D26" s="15" t="s">
        <v>34</v>
      </c>
      <c r="E26" s="15" t="s">
        <v>20</v>
      </c>
      <c r="F26" s="15" t="s">
        <v>347</v>
      </c>
      <c r="G26" s="15" t="s">
        <v>20</v>
      </c>
      <c r="H26" s="15" t="s">
        <v>189</v>
      </c>
      <c r="I26" s="15" t="s">
        <v>24</v>
      </c>
      <c r="J26" s="59">
        <v>0</v>
      </c>
      <c r="K26" s="59">
        <v>0</v>
      </c>
      <c r="L26" s="71">
        <v>0</v>
      </c>
      <c r="N26" s="63"/>
      <c r="O26" s="63"/>
      <c r="P26" s="63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7"/>
      <c r="AD26" s="46"/>
      <c r="AE26" s="44"/>
      <c r="AF26" s="64"/>
      <c r="AG26" s="44"/>
      <c r="AH26" s="44"/>
      <c r="AI26" s="45"/>
      <c r="AJ26" s="44"/>
      <c r="AK26" s="43"/>
      <c r="AL26" s="42"/>
      <c r="AM26" s="41"/>
      <c r="AN26" s="40"/>
      <c r="AO26" s="39"/>
      <c r="AP26" s="38"/>
      <c r="AQ26" s="37"/>
    </row>
    <row r="27" spans="1:43" s="17" customFormat="1" ht="51" customHeight="1">
      <c r="A27" s="65" t="s">
        <v>285</v>
      </c>
      <c r="B27" s="15" t="s">
        <v>22</v>
      </c>
      <c r="C27" s="15" t="s">
        <v>14</v>
      </c>
      <c r="D27" s="15" t="s">
        <v>34</v>
      </c>
      <c r="E27" s="15" t="s">
        <v>20</v>
      </c>
      <c r="F27" s="15" t="s">
        <v>347</v>
      </c>
      <c r="G27" s="15" t="s">
        <v>20</v>
      </c>
      <c r="H27" s="15" t="s">
        <v>190</v>
      </c>
      <c r="I27" s="15" t="s">
        <v>24</v>
      </c>
      <c r="J27" s="59">
        <v>0.8</v>
      </c>
      <c r="K27" s="59">
        <v>1.4</v>
      </c>
      <c r="L27" s="71">
        <v>0</v>
      </c>
      <c r="N27" s="63"/>
      <c r="O27" s="63"/>
      <c r="P27" s="63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7"/>
      <c r="AD27" s="46"/>
      <c r="AE27" s="44"/>
      <c r="AF27" s="64"/>
      <c r="AG27" s="44"/>
      <c r="AH27" s="44"/>
      <c r="AI27" s="45"/>
      <c r="AJ27" s="44"/>
      <c r="AK27" s="43"/>
      <c r="AL27" s="42"/>
      <c r="AM27" s="41"/>
      <c r="AN27" s="40"/>
      <c r="AO27" s="39"/>
      <c r="AP27" s="38"/>
      <c r="AQ27" s="37"/>
    </row>
    <row r="28" spans="1:43" s="17" customFormat="1" ht="50.25" customHeight="1">
      <c r="A28" s="14" t="s">
        <v>286</v>
      </c>
      <c r="B28" s="15" t="s">
        <v>22</v>
      </c>
      <c r="C28" s="15" t="s">
        <v>14</v>
      </c>
      <c r="D28" s="15" t="s">
        <v>34</v>
      </c>
      <c r="E28" s="15" t="s">
        <v>20</v>
      </c>
      <c r="F28" s="15" t="s">
        <v>347</v>
      </c>
      <c r="G28" s="15" t="s">
        <v>20</v>
      </c>
      <c r="H28" s="15" t="s">
        <v>191</v>
      </c>
      <c r="I28" s="15" t="s">
        <v>24</v>
      </c>
      <c r="J28" s="59">
        <v>0</v>
      </c>
      <c r="K28" s="59">
        <v>0</v>
      </c>
      <c r="L28" s="71">
        <v>0</v>
      </c>
      <c r="N28" s="63"/>
      <c r="O28" s="63"/>
      <c r="P28" s="63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7"/>
      <c r="AD28" s="46"/>
      <c r="AE28" s="44"/>
      <c r="AF28" s="64"/>
      <c r="AG28" s="44"/>
      <c r="AH28" s="44"/>
      <c r="AI28" s="45"/>
      <c r="AJ28" s="44"/>
      <c r="AK28" s="43"/>
      <c r="AL28" s="42"/>
      <c r="AM28" s="41"/>
      <c r="AN28" s="40"/>
      <c r="AO28" s="39"/>
      <c r="AP28" s="38"/>
      <c r="AQ28" s="37"/>
    </row>
    <row r="29" spans="1:43" s="17" customFormat="1" ht="114" customHeight="1">
      <c r="A29" s="26" t="s">
        <v>287</v>
      </c>
      <c r="B29" s="15" t="s">
        <v>22</v>
      </c>
      <c r="C29" s="15" t="s">
        <v>14</v>
      </c>
      <c r="D29" s="15" t="s">
        <v>34</v>
      </c>
      <c r="E29" s="15" t="s">
        <v>20</v>
      </c>
      <c r="F29" s="15" t="s">
        <v>348</v>
      </c>
      <c r="G29" s="15" t="s">
        <v>20</v>
      </c>
      <c r="H29" s="15" t="s">
        <v>188</v>
      </c>
      <c r="I29" s="15" t="s">
        <v>24</v>
      </c>
      <c r="J29" s="59">
        <v>837.7</v>
      </c>
      <c r="K29" s="59">
        <v>1045.4000000000001</v>
      </c>
      <c r="L29" s="71">
        <v>0</v>
      </c>
      <c r="N29" s="63"/>
      <c r="O29" s="63"/>
      <c r="P29" s="63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7"/>
      <c r="AD29" s="46"/>
      <c r="AE29" s="44"/>
      <c r="AF29" s="64"/>
      <c r="AG29" s="44"/>
      <c r="AH29" s="44"/>
      <c r="AI29" s="45"/>
      <c r="AJ29" s="44"/>
      <c r="AK29" s="43"/>
      <c r="AL29" s="42"/>
      <c r="AM29" s="41"/>
      <c r="AN29" s="40"/>
      <c r="AO29" s="39"/>
      <c r="AP29" s="38"/>
      <c r="AQ29" s="37"/>
    </row>
    <row r="30" spans="1:43" s="17" customFormat="1" ht="102.75" customHeight="1">
      <c r="A30" s="26" t="s">
        <v>288</v>
      </c>
      <c r="B30" s="15" t="s">
        <v>22</v>
      </c>
      <c r="C30" s="15" t="s">
        <v>14</v>
      </c>
      <c r="D30" s="15" t="s">
        <v>34</v>
      </c>
      <c r="E30" s="15" t="s">
        <v>20</v>
      </c>
      <c r="F30" s="15" t="s">
        <v>348</v>
      </c>
      <c r="G30" s="15" t="s">
        <v>20</v>
      </c>
      <c r="H30" s="15" t="s">
        <v>189</v>
      </c>
      <c r="I30" s="15" t="s">
        <v>24</v>
      </c>
      <c r="J30" s="59">
        <v>0</v>
      </c>
      <c r="K30" s="59">
        <v>0</v>
      </c>
      <c r="L30" s="71">
        <v>0</v>
      </c>
      <c r="N30" s="63"/>
      <c r="O30" s="63"/>
      <c r="P30" s="63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7"/>
      <c r="AD30" s="46"/>
      <c r="AE30" s="44"/>
      <c r="AF30" s="64"/>
      <c r="AG30" s="44"/>
      <c r="AH30" s="44"/>
      <c r="AI30" s="45"/>
      <c r="AJ30" s="44"/>
      <c r="AK30" s="43"/>
      <c r="AL30" s="42"/>
      <c r="AM30" s="41"/>
      <c r="AN30" s="40"/>
      <c r="AO30" s="39"/>
      <c r="AP30" s="38"/>
      <c r="AQ30" s="37"/>
    </row>
    <row r="31" spans="1:43" s="17" customFormat="1" ht="109.5" customHeight="1">
      <c r="A31" s="76" t="s">
        <v>352</v>
      </c>
      <c r="B31" s="15" t="s">
        <v>22</v>
      </c>
      <c r="C31" s="15" t="s">
        <v>14</v>
      </c>
      <c r="D31" s="15" t="s">
        <v>34</v>
      </c>
      <c r="E31" s="15" t="s">
        <v>20</v>
      </c>
      <c r="F31" s="15" t="s">
        <v>348</v>
      </c>
      <c r="G31" s="15" t="s">
        <v>20</v>
      </c>
      <c r="H31" s="15" t="s">
        <v>190</v>
      </c>
      <c r="I31" s="15" t="s">
        <v>24</v>
      </c>
      <c r="J31" s="59">
        <v>-0.1</v>
      </c>
      <c r="K31" s="59">
        <v>1.2</v>
      </c>
      <c r="L31" s="71">
        <v>0</v>
      </c>
      <c r="N31" s="63"/>
      <c r="O31" s="63"/>
      <c r="P31" s="63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7"/>
      <c r="AD31" s="46"/>
      <c r="AE31" s="44"/>
      <c r="AF31" s="64"/>
      <c r="AG31" s="44"/>
      <c r="AH31" s="44"/>
      <c r="AI31" s="45"/>
      <c r="AJ31" s="44"/>
      <c r="AK31" s="43"/>
      <c r="AL31" s="42"/>
      <c r="AM31" s="41"/>
      <c r="AN31" s="40"/>
      <c r="AO31" s="39"/>
      <c r="AP31" s="38"/>
      <c r="AQ31" s="37"/>
    </row>
    <row r="32" spans="1:43" s="17" customFormat="1" ht="111.75" customHeight="1">
      <c r="A32" s="26" t="s">
        <v>289</v>
      </c>
      <c r="B32" s="15" t="s">
        <v>22</v>
      </c>
      <c r="C32" s="15" t="s">
        <v>14</v>
      </c>
      <c r="D32" s="15" t="s">
        <v>34</v>
      </c>
      <c r="E32" s="15" t="s">
        <v>20</v>
      </c>
      <c r="F32" s="15" t="s">
        <v>349</v>
      </c>
      <c r="G32" s="15" t="s">
        <v>20</v>
      </c>
      <c r="H32" s="15" t="s">
        <v>188</v>
      </c>
      <c r="I32" s="15" t="s">
        <v>24</v>
      </c>
      <c r="J32" s="59">
        <v>0</v>
      </c>
      <c r="K32" s="59">
        <v>0</v>
      </c>
      <c r="L32" s="71">
        <v>0</v>
      </c>
      <c r="N32" s="63"/>
      <c r="O32" s="63"/>
      <c r="P32" s="63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7"/>
      <c r="AD32" s="46"/>
      <c r="AE32" s="44"/>
      <c r="AF32" s="64"/>
      <c r="AG32" s="44"/>
      <c r="AH32" s="44"/>
      <c r="AI32" s="45"/>
      <c r="AJ32" s="44"/>
      <c r="AK32" s="43"/>
      <c r="AL32" s="42"/>
      <c r="AM32" s="41"/>
      <c r="AN32" s="40"/>
      <c r="AO32" s="39"/>
      <c r="AP32" s="38"/>
      <c r="AQ32" s="37"/>
    </row>
    <row r="33" spans="1:43" s="17" customFormat="1" ht="66" customHeight="1">
      <c r="A33" s="26" t="s">
        <v>290</v>
      </c>
      <c r="B33" s="15" t="s">
        <v>22</v>
      </c>
      <c r="C33" s="15" t="s">
        <v>14</v>
      </c>
      <c r="D33" s="15" t="s">
        <v>34</v>
      </c>
      <c r="E33" s="15" t="s">
        <v>20</v>
      </c>
      <c r="F33" s="15" t="s">
        <v>81</v>
      </c>
      <c r="G33" s="15" t="s">
        <v>20</v>
      </c>
      <c r="H33" s="15" t="s">
        <v>189</v>
      </c>
      <c r="I33" s="15" t="s">
        <v>24</v>
      </c>
      <c r="J33" s="59">
        <v>0</v>
      </c>
      <c r="K33" s="59">
        <v>0</v>
      </c>
      <c r="L33" s="71">
        <v>0</v>
      </c>
      <c r="N33" s="63"/>
      <c r="O33" s="63"/>
      <c r="P33" s="63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7"/>
      <c r="AD33" s="46"/>
      <c r="AE33" s="44"/>
      <c r="AF33" s="64"/>
      <c r="AG33" s="44"/>
      <c r="AH33" s="44"/>
      <c r="AI33" s="45"/>
      <c r="AJ33" s="44"/>
      <c r="AK33" s="43"/>
      <c r="AL33" s="42"/>
      <c r="AM33" s="41"/>
      <c r="AN33" s="40"/>
      <c r="AO33" s="39"/>
      <c r="AP33" s="38"/>
      <c r="AQ33" s="37"/>
    </row>
    <row r="34" spans="1:43" ht="39" customHeight="1">
      <c r="A34" s="12" t="s">
        <v>35</v>
      </c>
      <c r="B34" s="13" t="s">
        <v>16</v>
      </c>
      <c r="C34" s="13" t="s">
        <v>14</v>
      </c>
      <c r="D34" s="13" t="s">
        <v>34</v>
      </c>
      <c r="E34" s="13" t="s">
        <v>23</v>
      </c>
      <c r="F34" s="13" t="s">
        <v>16</v>
      </c>
      <c r="G34" s="13" t="s">
        <v>23</v>
      </c>
      <c r="H34" s="13" t="s">
        <v>18</v>
      </c>
      <c r="I34" s="13" t="s">
        <v>24</v>
      </c>
      <c r="J34" s="58">
        <f>J35+J36</f>
        <v>34.9</v>
      </c>
      <c r="K34" s="58">
        <f>K35+K36</f>
        <v>24.4</v>
      </c>
      <c r="L34" s="72">
        <f t="shared" si="1"/>
        <v>69.914040114613172</v>
      </c>
      <c r="N34" s="63" t="s">
        <v>275</v>
      </c>
      <c r="O34" s="63" t="s">
        <v>281</v>
      </c>
      <c r="P34" s="63" t="s">
        <v>282</v>
      </c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7"/>
      <c r="AD34" s="46"/>
      <c r="AE34" s="44"/>
      <c r="AF34" s="64"/>
      <c r="AG34" s="44"/>
      <c r="AH34" s="44"/>
      <c r="AI34" s="45"/>
      <c r="AJ34" s="44"/>
      <c r="AK34" s="43" t="s">
        <v>278</v>
      </c>
      <c r="AL34" s="42"/>
      <c r="AM34" s="41"/>
      <c r="AN34" s="40"/>
      <c r="AO34" s="39"/>
      <c r="AP34" s="38"/>
      <c r="AQ34" s="37"/>
    </row>
    <row r="35" spans="1:43" ht="69" customHeight="1">
      <c r="A35" s="20" t="s">
        <v>181</v>
      </c>
      <c r="B35" s="15" t="s">
        <v>22</v>
      </c>
      <c r="C35" s="15" t="s">
        <v>14</v>
      </c>
      <c r="D35" s="15" t="s">
        <v>34</v>
      </c>
      <c r="E35" s="15" t="s">
        <v>23</v>
      </c>
      <c r="F35" s="15" t="s">
        <v>27</v>
      </c>
      <c r="G35" s="15" t="s">
        <v>23</v>
      </c>
      <c r="H35" s="15" t="s">
        <v>188</v>
      </c>
      <c r="I35" s="15" t="s">
        <v>24</v>
      </c>
      <c r="J35" s="59">
        <v>34.5</v>
      </c>
      <c r="K35" s="59">
        <v>24.4</v>
      </c>
      <c r="L35" s="71">
        <f t="shared" si="1"/>
        <v>70.724637681159422</v>
      </c>
      <c r="N35" s="63" t="s">
        <v>275</v>
      </c>
      <c r="O35" s="63" t="s">
        <v>281</v>
      </c>
      <c r="P35" s="63" t="s">
        <v>282</v>
      </c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7"/>
      <c r="AD35" s="46"/>
      <c r="AE35" s="44"/>
      <c r="AF35" s="64"/>
      <c r="AG35" s="44"/>
      <c r="AH35" s="44"/>
      <c r="AI35" s="45"/>
      <c r="AJ35" s="44"/>
      <c r="AK35" s="43" t="s">
        <v>278</v>
      </c>
      <c r="AL35" s="42"/>
      <c r="AM35" s="41"/>
      <c r="AN35" s="40"/>
      <c r="AO35" s="39"/>
      <c r="AP35" s="38"/>
      <c r="AQ35" s="37"/>
    </row>
    <row r="36" spans="1:43" ht="69" customHeight="1">
      <c r="A36" s="20" t="s">
        <v>405</v>
      </c>
      <c r="B36" s="15" t="s">
        <v>22</v>
      </c>
      <c r="C36" s="15" t="s">
        <v>14</v>
      </c>
      <c r="D36" s="15" t="s">
        <v>34</v>
      </c>
      <c r="E36" s="15" t="s">
        <v>23</v>
      </c>
      <c r="F36" s="15" t="s">
        <v>27</v>
      </c>
      <c r="G36" s="15" t="s">
        <v>23</v>
      </c>
      <c r="H36" s="15" t="s">
        <v>190</v>
      </c>
      <c r="I36" s="15" t="s">
        <v>24</v>
      </c>
      <c r="J36" s="59">
        <v>0.4</v>
      </c>
      <c r="K36" s="59">
        <v>0</v>
      </c>
      <c r="L36" s="71">
        <v>0</v>
      </c>
      <c r="N36" s="63"/>
      <c r="O36" s="63"/>
      <c r="P36" s="63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7"/>
      <c r="AD36" s="46"/>
      <c r="AE36" s="44"/>
      <c r="AF36" s="64"/>
      <c r="AG36" s="44"/>
      <c r="AH36" s="44"/>
      <c r="AI36" s="45"/>
      <c r="AJ36" s="44"/>
      <c r="AK36" s="43"/>
      <c r="AL36" s="42"/>
      <c r="AM36" s="41"/>
      <c r="AN36" s="40"/>
      <c r="AO36" s="39"/>
      <c r="AP36" s="38"/>
      <c r="AQ36" s="37"/>
    </row>
    <row r="37" spans="1:43" ht="24" customHeight="1">
      <c r="A37" s="12" t="s">
        <v>36</v>
      </c>
      <c r="B37" s="13" t="s">
        <v>22</v>
      </c>
      <c r="C37" s="13" t="s">
        <v>14</v>
      </c>
      <c r="D37" s="13" t="s">
        <v>34</v>
      </c>
      <c r="E37" s="13" t="s">
        <v>37</v>
      </c>
      <c r="F37" s="13" t="s">
        <v>16</v>
      </c>
      <c r="G37" s="13" t="s">
        <v>20</v>
      </c>
      <c r="H37" s="13" t="s">
        <v>18</v>
      </c>
      <c r="I37" s="13" t="s">
        <v>24</v>
      </c>
      <c r="J37" s="58">
        <f>J38</f>
        <v>72994</v>
      </c>
      <c r="K37" s="58">
        <f>K38</f>
        <v>24684.400000000001</v>
      </c>
      <c r="L37" s="72">
        <f t="shared" si="1"/>
        <v>33.817026056936186</v>
      </c>
      <c r="N37" s="63" t="s">
        <v>275</v>
      </c>
      <c r="O37" s="63" t="s">
        <v>281</v>
      </c>
      <c r="P37" s="63" t="s">
        <v>291</v>
      </c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7"/>
      <c r="AD37" s="46"/>
      <c r="AE37" s="44"/>
      <c r="AF37" s="64"/>
      <c r="AG37" s="44"/>
      <c r="AH37" s="44"/>
      <c r="AI37" s="45"/>
      <c r="AJ37" s="44"/>
      <c r="AK37" s="43" t="s">
        <v>278</v>
      </c>
      <c r="AL37" s="42"/>
      <c r="AM37" s="41"/>
      <c r="AN37" s="40"/>
      <c r="AO37" s="39"/>
      <c r="AP37" s="38"/>
      <c r="AQ37" s="37"/>
    </row>
    <row r="38" spans="1:43" ht="74.25" customHeight="1">
      <c r="A38" s="18" t="s">
        <v>182</v>
      </c>
      <c r="B38" s="15" t="s">
        <v>22</v>
      </c>
      <c r="C38" s="15" t="s">
        <v>14</v>
      </c>
      <c r="D38" s="15" t="s">
        <v>34</v>
      </c>
      <c r="E38" s="15" t="s">
        <v>37</v>
      </c>
      <c r="F38" s="15" t="s">
        <v>27</v>
      </c>
      <c r="G38" s="15" t="s">
        <v>20</v>
      </c>
      <c r="H38" s="15" t="s">
        <v>188</v>
      </c>
      <c r="I38" s="15" t="s">
        <v>24</v>
      </c>
      <c r="J38" s="59">
        <v>72994</v>
      </c>
      <c r="K38" s="59">
        <v>24684.400000000001</v>
      </c>
      <c r="L38" s="71">
        <f t="shared" si="1"/>
        <v>33.817026056936186</v>
      </c>
      <c r="N38" s="63" t="s">
        <v>275</v>
      </c>
      <c r="O38" s="63" t="s">
        <v>281</v>
      </c>
      <c r="P38" s="63" t="s">
        <v>291</v>
      </c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7"/>
      <c r="AD38" s="46"/>
      <c r="AE38" s="44"/>
      <c r="AF38" s="64"/>
      <c r="AG38" s="44"/>
      <c r="AH38" s="44"/>
      <c r="AI38" s="45"/>
      <c r="AJ38" s="44"/>
      <c r="AK38" s="43" t="s">
        <v>278</v>
      </c>
      <c r="AL38" s="42"/>
      <c r="AM38" s="41"/>
      <c r="AN38" s="40"/>
      <c r="AO38" s="39"/>
      <c r="AP38" s="38"/>
      <c r="AQ38" s="37"/>
    </row>
    <row r="39" spans="1:43" ht="47.25" customHeight="1">
      <c r="A39" s="12" t="s">
        <v>38</v>
      </c>
      <c r="B39" s="13" t="s">
        <v>22</v>
      </c>
      <c r="C39" s="13" t="s">
        <v>14</v>
      </c>
      <c r="D39" s="13" t="s">
        <v>34</v>
      </c>
      <c r="E39" s="13" t="s">
        <v>39</v>
      </c>
      <c r="F39" s="13" t="s">
        <v>16</v>
      </c>
      <c r="G39" s="13" t="s">
        <v>23</v>
      </c>
      <c r="H39" s="13" t="s">
        <v>18</v>
      </c>
      <c r="I39" s="13" t="s">
        <v>24</v>
      </c>
      <c r="J39" s="61">
        <f t="shared" ref="J39" si="4">J40+J41</f>
        <v>335.2</v>
      </c>
      <c r="K39" s="61">
        <f t="shared" ref="K39" si="5">K40+K41</f>
        <v>850.2</v>
      </c>
      <c r="L39" s="72">
        <f t="shared" si="1"/>
        <v>253.63961813842485</v>
      </c>
      <c r="N39" s="63" t="s">
        <v>275</v>
      </c>
      <c r="O39" s="63" t="s">
        <v>281</v>
      </c>
      <c r="P39" s="63" t="s">
        <v>292</v>
      </c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7"/>
      <c r="AD39" s="46"/>
      <c r="AE39" s="44"/>
      <c r="AF39" s="64"/>
      <c r="AG39" s="44"/>
      <c r="AH39" s="44"/>
      <c r="AI39" s="45"/>
      <c r="AJ39" s="44"/>
      <c r="AK39" s="43" t="s">
        <v>278</v>
      </c>
      <c r="AL39" s="42"/>
      <c r="AM39" s="41"/>
      <c r="AN39" s="40"/>
      <c r="AO39" s="39"/>
      <c r="AP39" s="38"/>
      <c r="AQ39" s="37"/>
    </row>
    <row r="40" spans="1:43" ht="79.5" customHeight="1">
      <c r="A40" s="18" t="s">
        <v>183</v>
      </c>
      <c r="B40" s="15" t="s">
        <v>22</v>
      </c>
      <c r="C40" s="15" t="s">
        <v>14</v>
      </c>
      <c r="D40" s="15" t="s">
        <v>34</v>
      </c>
      <c r="E40" s="15" t="s">
        <v>39</v>
      </c>
      <c r="F40" s="15" t="s">
        <v>28</v>
      </c>
      <c r="G40" s="15" t="s">
        <v>23</v>
      </c>
      <c r="H40" s="15" t="s">
        <v>188</v>
      </c>
      <c r="I40" s="15" t="s">
        <v>24</v>
      </c>
      <c r="J40" s="59">
        <v>335.2</v>
      </c>
      <c r="K40" s="59">
        <v>0</v>
      </c>
      <c r="L40" s="71">
        <f t="shared" si="1"/>
        <v>0</v>
      </c>
      <c r="N40" s="153" t="s">
        <v>293</v>
      </c>
      <c r="O40" s="153"/>
      <c r="P40" s="153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</row>
    <row r="41" spans="1:43" ht="54.75" customHeight="1">
      <c r="A41" s="18" t="s">
        <v>364</v>
      </c>
      <c r="B41" s="15" t="s">
        <v>22</v>
      </c>
      <c r="C41" s="15" t="s">
        <v>14</v>
      </c>
      <c r="D41" s="15" t="s">
        <v>34</v>
      </c>
      <c r="E41" s="15" t="s">
        <v>39</v>
      </c>
      <c r="F41" s="15" t="s">
        <v>87</v>
      </c>
      <c r="G41" s="15" t="s">
        <v>23</v>
      </c>
      <c r="H41" s="15" t="s">
        <v>18</v>
      </c>
      <c r="I41" s="15" t="s">
        <v>24</v>
      </c>
      <c r="J41" s="60">
        <v>0</v>
      </c>
      <c r="K41" s="60">
        <v>850.2</v>
      </c>
      <c r="L41" s="71">
        <v>0</v>
      </c>
      <c r="N41" s="63" t="s">
        <v>275</v>
      </c>
      <c r="O41" s="63" t="s">
        <v>281</v>
      </c>
      <c r="P41" s="63" t="s">
        <v>293</v>
      </c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7"/>
      <c r="AD41" s="46"/>
      <c r="AE41" s="44"/>
      <c r="AF41" s="64"/>
      <c r="AG41" s="44"/>
      <c r="AH41" s="44"/>
      <c r="AI41" s="45"/>
      <c r="AJ41" s="44"/>
      <c r="AK41" s="43" t="s">
        <v>278</v>
      </c>
      <c r="AL41" s="42"/>
      <c r="AM41" s="41"/>
      <c r="AN41" s="40"/>
      <c r="AO41" s="39"/>
      <c r="AP41" s="38"/>
      <c r="AQ41" s="37"/>
    </row>
    <row r="42" spans="1:43" s="17" customFormat="1" ht="28.5" customHeight="1">
      <c r="A42" s="12" t="s">
        <v>207</v>
      </c>
      <c r="B42" s="13" t="s">
        <v>16</v>
      </c>
      <c r="C42" s="13" t="s">
        <v>14</v>
      </c>
      <c r="D42" s="13" t="s">
        <v>69</v>
      </c>
      <c r="E42" s="13" t="s">
        <v>17</v>
      </c>
      <c r="F42" s="13" t="s">
        <v>16</v>
      </c>
      <c r="G42" s="13" t="s">
        <v>17</v>
      </c>
      <c r="H42" s="13" t="s">
        <v>18</v>
      </c>
      <c r="I42" s="13" t="s">
        <v>16</v>
      </c>
      <c r="J42" s="58">
        <f>J43+J47</f>
        <v>1372.2</v>
      </c>
      <c r="K42" s="58">
        <f>K43+K47</f>
        <v>2360.6000000000004</v>
      </c>
      <c r="L42" s="72">
        <f t="shared" si="1"/>
        <v>172.03031628042561</v>
      </c>
      <c r="N42" s="63" t="s">
        <v>275</v>
      </c>
      <c r="O42" s="63" t="s">
        <v>281</v>
      </c>
      <c r="P42" s="63" t="s">
        <v>293</v>
      </c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7"/>
      <c r="AD42" s="46"/>
      <c r="AE42" s="44"/>
      <c r="AF42" s="64"/>
      <c r="AG42" s="44"/>
      <c r="AH42" s="44"/>
      <c r="AI42" s="45"/>
      <c r="AJ42" s="44"/>
      <c r="AK42" s="43" t="s">
        <v>278</v>
      </c>
      <c r="AL42" s="42"/>
      <c r="AM42" s="41"/>
      <c r="AN42" s="40"/>
      <c r="AO42" s="39"/>
      <c r="AP42" s="38"/>
      <c r="AQ42" s="37"/>
    </row>
    <row r="43" spans="1:43" s="17" customFormat="1" ht="27.75" customHeight="1">
      <c r="A43" s="21" t="s">
        <v>208</v>
      </c>
      <c r="B43" s="13" t="s">
        <v>16</v>
      </c>
      <c r="C43" s="13" t="s">
        <v>14</v>
      </c>
      <c r="D43" s="13" t="s">
        <v>69</v>
      </c>
      <c r="E43" s="13" t="s">
        <v>20</v>
      </c>
      <c r="F43" s="13" t="s">
        <v>16</v>
      </c>
      <c r="G43" s="13" t="s">
        <v>17</v>
      </c>
      <c r="H43" s="13" t="s">
        <v>18</v>
      </c>
      <c r="I43" s="13" t="s">
        <v>24</v>
      </c>
      <c r="J43" s="58">
        <f>J44+J45+J46</f>
        <v>875.5</v>
      </c>
      <c r="K43" s="58">
        <f>K44+K45+K46</f>
        <v>1097.9000000000001</v>
      </c>
      <c r="L43" s="72">
        <f t="shared" si="1"/>
        <v>125.40262707024559</v>
      </c>
      <c r="N43" s="63" t="s">
        <v>275</v>
      </c>
      <c r="O43" s="63" t="s">
        <v>281</v>
      </c>
      <c r="P43" s="63" t="s">
        <v>293</v>
      </c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7"/>
      <c r="AD43" s="46"/>
      <c r="AE43" s="44"/>
      <c r="AF43" s="64"/>
      <c r="AG43" s="44"/>
      <c r="AH43" s="44"/>
      <c r="AI43" s="45"/>
      <c r="AJ43" s="44"/>
      <c r="AK43" s="43" t="s">
        <v>278</v>
      </c>
      <c r="AL43" s="42"/>
      <c r="AM43" s="41"/>
      <c r="AN43" s="40"/>
      <c r="AO43" s="39"/>
      <c r="AP43" s="38"/>
      <c r="AQ43" s="37"/>
    </row>
    <row r="44" spans="1:43" ht="79.5" customHeight="1">
      <c r="A44" s="14" t="s">
        <v>365</v>
      </c>
      <c r="B44" s="15" t="s">
        <v>22</v>
      </c>
      <c r="C44" s="15" t="s">
        <v>14</v>
      </c>
      <c r="D44" s="15" t="s">
        <v>69</v>
      </c>
      <c r="E44" s="15" t="s">
        <v>20</v>
      </c>
      <c r="F44" s="15" t="s">
        <v>28</v>
      </c>
      <c r="G44" s="15" t="s">
        <v>66</v>
      </c>
      <c r="H44" s="15" t="s">
        <v>18</v>
      </c>
      <c r="I44" s="15" t="s">
        <v>24</v>
      </c>
      <c r="J44" s="8">
        <v>0</v>
      </c>
      <c r="K44" s="8">
        <v>1097.9000000000001</v>
      </c>
      <c r="L44" s="71">
        <v>0</v>
      </c>
      <c r="N44" s="153" t="s">
        <v>294</v>
      </c>
      <c r="O44" s="153"/>
      <c r="P44" s="153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</row>
    <row r="45" spans="1:43" ht="79.5" customHeight="1">
      <c r="A45" s="14" t="s">
        <v>209</v>
      </c>
      <c r="B45" s="15" t="s">
        <v>22</v>
      </c>
      <c r="C45" s="15" t="s">
        <v>14</v>
      </c>
      <c r="D45" s="15" t="s">
        <v>69</v>
      </c>
      <c r="E45" s="15" t="s">
        <v>20</v>
      </c>
      <c r="F45" s="15" t="s">
        <v>30</v>
      </c>
      <c r="G45" s="15" t="s">
        <v>125</v>
      </c>
      <c r="H45" s="15" t="s">
        <v>188</v>
      </c>
      <c r="I45" s="15" t="s">
        <v>24</v>
      </c>
      <c r="J45" s="8">
        <v>107.8</v>
      </c>
      <c r="K45" s="8">
        <v>0</v>
      </c>
      <c r="L45" s="71">
        <f t="shared" si="1"/>
        <v>0</v>
      </c>
      <c r="N45" s="153" t="s">
        <v>295</v>
      </c>
      <c r="O45" s="153"/>
      <c r="P45" s="153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</row>
    <row r="46" spans="1:43" ht="79.5" customHeight="1">
      <c r="A46" s="14" t="s">
        <v>214</v>
      </c>
      <c r="B46" s="15" t="s">
        <v>22</v>
      </c>
      <c r="C46" s="15" t="s">
        <v>14</v>
      </c>
      <c r="D46" s="15" t="s">
        <v>69</v>
      </c>
      <c r="E46" s="15" t="s">
        <v>20</v>
      </c>
      <c r="F46" s="15" t="s">
        <v>30</v>
      </c>
      <c r="G46" s="15" t="s">
        <v>52</v>
      </c>
      <c r="H46" s="15" t="s">
        <v>188</v>
      </c>
      <c r="I46" s="15" t="s">
        <v>24</v>
      </c>
      <c r="J46" s="8">
        <v>767.7</v>
      </c>
      <c r="K46" s="8">
        <v>0</v>
      </c>
      <c r="L46" s="71">
        <f t="shared" si="1"/>
        <v>0</v>
      </c>
      <c r="N46" s="63" t="s">
        <v>275</v>
      </c>
      <c r="O46" s="63" t="s">
        <v>294</v>
      </c>
      <c r="P46" s="63" t="s">
        <v>295</v>
      </c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7"/>
      <c r="AD46" s="46"/>
      <c r="AE46" s="44"/>
      <c r="AF46" s="64"/>
      <c r="AG46" s="44"/>
      <c r="AH46" s="44"/>
      <c r="AI46" s="45"/>
      <c r="AJ46" s="44"/>
      <c r="AK46" s="43" t="s">
        <v>278</v>
      </c>
      <c r="AL46" s="42"/>
      <c r="AM46" s="41"/>
      <c r="AN46" s="40"/>
      <c r="AO46" s="39"/>
      <c r="AP46" s="38"/>
      <c r="AQ46" s="37"/>
    </row>
    <row r="47" spans="1:43" s="17" customFormat="1" ht="32.25" customHeight="1">
      <c r="A47" s="12" t="s">
        <v>210</v>
      </c>
      <c r="B47" s="13" t="s">
        <v>16</v>
      </c>
      <c r="C47" s="13" t="s">
        <v>14</v>
      </c>
      <c r="D47" s="13" t="s">
        <v>69</v>
      </c>
      <c r="E47" s="13" t="s">
        <v>69</v>
      </c>
      <c r="F47" s="13" t="s">
        <v>16</v>
      </c>
      <c r="G47" s="13" t="s">
        <v>17</v>
      </c>
      <c r="H47" s="13" t="s">
        <v>18</v>
      </c>
      <c r="I47" s="13" t="s">
        <v>24</v>
      </c>
      <c r="J47" s="58">
        <f>SUM(J48:J54)</f>
        <v>496.70000000000005</v>
      </c>
      <c r="K47" s="58">
        <f>SUM(K48:K54)</f>
        <v>1262.7</v>
      </c>
      <c r="L47" s="72">
        <f t="shared" si="1"/>
        <v>254.21783772901145</v>
      </c>
      <c r="N47" s="63" t="s">
        <v>275</v>
      </c>
      <c r="O47" s="63" t="s">
        <v>294</v>
      </c>
      <c r="P47" s="63" t="s">
        <v>295</v>
      </c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7"/>
      <c r="AD47" s="46"/>
      <c r="AE47" s="44"/>
      <c r="AF47" s="64"/>
      <c r="AG47" s="44"/>
      <c r="AH47" s="44"/>
      <c r="AI47" s="45"/>
      <c r="AJ47" s="44"/>
      <c r="AK47" s="43" t="s">
        <v>278</v>
      </c>
      <c r="AL47" s="42"/>
      <c r="AM47" s="41"/>
      <c r="AN47" s="40"/>
      <c r="AO47" s="39"/>
      <c r="AP47" s="38"/>
      <c r="AQ47" s="37"/>
    </row>
    <row r="48" spans="1:43" ht="63" customHeight="1">
      <c r="A48" s="14" t="s">
        <v>366</v>
      </c>
      <c r="B48" s="15" t="s">
        <v>22</v>
      </c>
      <c r="C48" s="15" t="s">
        <v>14</v>
      </c>
      <c r="D48" s="15" t="s">
        <v>69</v>
      </c>
      <c r="E48" s="15" t="s">
        <v>69</v>
      </c>
      <c r="F48" s="15" t="s">
        <v>367</v>
      </c>
      <c r="G48" s="15" t="s">
        <v>66</v>
      </c>
      <c r="H48" s="15" t="s">
        <v>18</v>
      </c>
      <c r="I48" s="15" t="s">
        <v>24</v>
      </c>
      <c r="J48" s="59">
        <v>0</v>
      </c>
      <c r="K48" s="59">
        <v>914.1</v>
      </c>
      <c r="L48" s="71">
        <v>0</v>
      </c>
      <c r="N48" s="63" t="s">
        <v>275</v>
      </c>
      <c r="O48" s="63" t="s">
        <v>294</v>
      </c>
      <c r="P48" s="63" t="s">
        <v>295</v>
      </c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7"/>
      <c r="AD48" s="46"/>
      <c r="AE48" s="44"/>
      <c r="AF48" s="64"/>
      <c r="AG48" s="44"/>
      <c r="AH48" s="44"/>
      <c r="AI48" s="45"/>
      <c r="AJ48" s="44"/>
      <c r="AK48" s="43" t="s">
        <v>278</v>
      </c>
      <c r="AL48" s="42"/>
      <c r="AM48" s="41"/>
      <c r="AN48" s="40"/>
      <c r="AO48" s="39"/>
      <c r="AP48" s="38"/>
      <c r="AQ48" s="37"/>
    </row>
    <row r="49" spans="1:43" ht="63" customHeight="1">
      <c r="A49" s="14" t="s">
        <v>368</v>
      </c>
      <c r="B49" s="15" t="s">
        <v>22</v>
      </c>
      <c r="C49" s="15" t="s">
        <v>14</v>
      </c>
      <c r="D49" s="15" t="s">
        <v>69</v>
      </c>
      <c r="E49" s="15" t="s">
        <v>69</v>
      </c>
      <c r="F49" s="15" t="s">
        <v>162</v>
      </c>
      <c r="G49" s="15" t="s">
        <v>66</v>
      </c>
      <c r="H49" s="15" t="s">
        <v>18</v>
      </c>
      <c r="I49" s="15" t="s">
        <v>24</v>
      </c>
      <c r="J49" s="59">
        <v>0</v>
      </c>
      <c r="K49" s="59">
        <v>348.6</v>
      </c>
      <c r="L49" s="71">
        <v>0</v>
      </c>
      <c r="N49" s="63"/>
      <c r="O49" s="63"/>
      <c r="P49" s="63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7"/>
      <c r="AD49" s="46"/>
      <c r="AE49" s="44"/>
      <c r="AF49" s="64"/>
      <c r="AG49" s="44"/>
      <c r="AH49" s="44"/>
      <c r="AI49" s="45"/>
      <c r="AJ49" s="44"/>
      <c r="AK49" s="43"/>
      <c r="AL49" s="42"/>
      <c r="AM49" s="41"/>
      <c r="AN49" s="40"/>
      <c r="AO49" s="39"/>
      <c r="AP49" s="38"/>
      <c r="AQ49" s="37"/>
    </row>
    <row r="50" spans="1:43" ht="79.5" customHeight="1">
      <c r="A50" s="14" t="s">
        <v>211</v>
      </c>
      <c r="B50" s="15" t="s">
        <v>22</v>
      </c>
      <c r="C50" s="15" t="s">
        <v>14</v>
      </c>
      <c r="D50" s="15" t="s">
        <v>69</v>
      </c>
      <c r="E50" s="15" t="s">
        <v>69</v>
      </c>
      <c r="F50" s="15" t="s">
        <v>212</v>
      </c>
      <c r="G50" s="15" t="s">
        <v>125</v>
      </c>
      <c r="H50" s="15" t="s">
        <v>188</v>
      </c>
      <c r="I50" s="15" t="s">
        <v>24</v>
      </c>
      <c r="J50" s="59">
        <v>-150</v>
      </c>
      <c r="K50" s="60">
        <v>0</v>
      </c>
      <c r="L50" s="71">
        <v>0</v>
      </c>
      <c r="N50" s="63" t="s">
        <v>275</v>
      </c>
      <c r="O50" s="63" t="s">
        <v>294</v>
      </c>
      <c r="P50" s="63" t="s">
        <v>295</v>
      </c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7"/>
      <c r="AD50" s="46"/>
      <c r="AE50" s="44"/>
      <c r="AF50" s="64"/>
      <c r="AG50" s="44"/>
      <c r="AH50" s="44"/>
      <c r="AI50" s="45"/>
      <c r="AJ50" s="44"/>
      <c r="AK50" s="43" t="s">
        <v>278</v>
      </c>
      <c r="AL50" s="42"/>
      <c r="AM50" s="41"/>
      <c r="AN50" s="40"/>
      <c r="AO50" s="39"/>
      <c r="AP50" s="38"/>
      <c r="AQ50" s="37"/>
    </row>
    <row r="51" spans="1:43" ht="88.5" customHeight="1">
      <c r="A51" s="14" t="s">
        <v>215</v>
      </c>
      <c r="B51" s="15" t="s">
        <v>22</v>
      </c>
      <c r="C51" s="15" t="s">
        <v>14</v>
      </c>
      <c r="D51" s="15" t="s">
        <v>69</v>
      </c>
      <c r="E51" s="15" t="s">
        <v>69</v>
      </c>
      <c r="F51" s="15" t="s">
        <v>212</v>
      </c>
      <c r="G51" s="15" t="s">
        <v>52</v>
      </c>
      <c r="H51" s="15" t="s">
        <v>188</v>
      </c>
      <c r="I51" s="15" t="s">
        <v>24</v>
      </c>
      <c r="J51" s="59">
        <v>380.7</v>
      </c>
      <c r="K51" s="59">
        <v>0</v>
      </c>
      <c r="L51" s="71">
        <f t="shared" si="1"/>
        <v>0</v>
      </c>
      <c r="N51" s="63" t="s">
        <v>275</v>
      </c>
      <c r="O51" s="63" t="s">
        <v>294</v>
      </c>
      <c r="P51" s="63" t="s">
        <v>296</v>
      </c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7"/>
      <c r="AD51" s="46"/>
      <c r="AE51" s="44"/>
      <c r="AF51" s="64"/>
      <c r="AG51" s="44"/>
      <c r="AH51" s="44"/>
      <c r="AI51" s="45"/>
      <c r="AJ51" s="44"/>
      <c r="AK51" s="43" t="s">
        <v>278</v>
      </c>
      <c r="AL51" s="42"/>
      <c r="AM51" s="41"/>
      <c r="AN51" s="40"/>
      <c r="AO51" s="39"/>
      <c r="AP51" s="38"/>
      <c r="AQ51" s="37"/>
    </row>
    <row r="52" spans="1:43" ht="96.75" customHeight="1">
      <c r="A52" s="20" t="s">
        <v>216</v>
      </c>
      <c r="B52" s="15" t="s">
        <v>22</v>
      </c>
      <c r="C52" s="15" t="s">
        <v>14</v>
      </c>
      <c r="D52" s="15" t="s">
        <v>69</v>
      </c>
      <c r="E52" s="15" t="s">
        <v>69</v>
      </c>
      <c r="F52" s="15" t="s">
        <v>212</v>
      </c>
      <c r="G52" s="15" t="s">
        <v>52</v>
      </c>
      <c r="H52" s="15" t="s">
        <v>190</v>
      </c>
      <c r="I52" s="15" t="s">
        <v>24</v>
      </c>
      <c r="J52" s="60">
        <v>-1.6</v>
      </c>
      <c r="K52" s="60">
        <v>0</v>
      </c>
      <c r="L52" s="71">
        <v>0</v>
      </c>
      <c r="N52" s="63" t="s">
        <v>275</v>
      </c>
      <c r="O52" s="63" t="s">
        <v>294</v>
      </c>
      <c r="P52" s="63" t="s">
        <v>296</v>
      </c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7"/>
      <c r="AD52" s="46"/>
      <c r="AE52" s="44"/>
      <c r="AF52" s="64"/>
      <c r="AG52" s="44"/>
      <c r="AH52" s="44"/>
      <c r="AI52" s="45"/>
      <c r="AJ52" s="44"/>
      <c r="AK52" s="43" t="s">
        <v>278</v>
      </c>
      <c r="AL52" s="42"/>
      <c r="AM52" s="41"/>
      <c r="AN52" s="40"/>
      <c r="AO52" s="39"/>
      <c r="AP52" s="38"/>
      <c r="AQ52" s="37"/>
    </row>
    <row r="53" spans="1:43" ht="93.75" customHeight="1">
      <c r="A53" s="14" t="s">
        <v>213</v>
      </c>
      <c r="B53" s="15" t="s">
        <v>22</v>
      </c>
      <c r="C53" s="15" t="s">
        <v>14</v>
      </c>
      <c r="D53" s="15" t="s">
        <v>69</v>
      </c>
      <c r="E53" s="15" t="s">
        <v>69</v>
      </c>
      <c r="F53" s="15" t="s">
        <v>163</v>
      </c>
      <c r="G53" s="15" t="s">
        <v>125</v>
      </c>
      <c r="H53" s="15" t="s">
        <v>188</v>
      </c>
      <c r="I53" s="15" t="s">
        <v>24</v>
      </c>
      <c r="J53" s="60">
        <v>106.2</v>
      </c>
      <c r="K53" s="60">
        <v>0</v>
      </c>
      <c r="L53" s="71">
        <f t="shared" si="1"/>
        <v>0</v>
      </c>
      <c r="N53" s="63" t="s">
        <v>275</v>
      </c>
      <c r="O53" s="63" t="s">
        <v>294</v>
      </c>
      <c r="P53" s="63" t="s">
        <v>296</v>
      </c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7"/>
      <c r="AD53" s="46"/>
      <c r="AE53" s="44"/>
      <c r="AF53" s="64"/>
      <c r="AG53" s="44"/>
      <c r="AH53" s="44"/>
      <c r="AI53" s="45"/>
      <c r="AJ53" s="44"/>
      <c r="AK53" s="43" t="s">
        <v>278</v>
      </c>
      <c r="AL53" s="42"/>
      <c r="AM53" s="41"/>
      <c r="AN53" s="40"/>
      <c r="AO53" s="39"/>
      <c r="AP53" s="38"/>
      <c r="AQ53" s="37"/>
    </row>
    <row r="54" spans="1:43" ht="99" customHeight="1">
      <c r="A54" s="14" t="s">
        <v>217</v>
      </c>
      <c r="B54" s="15" t="s">
        <v>22</v>
      </c>
      <c r="C54" s="15" t="s">
        <v>14</v>
      </c>
      <c r="D54" s="15" t="s">
        <v>69</v>
      </c>
      <c r="E54" s="15" t="s">
        <v>69</v>
      </c>
      <c r="F54" s="15" t="s">
        <v>163</v>
      </c>
      <c r="G54" s="15" t="s">
        <v>52</v>
      </c>
      <c r="H54" s="15" t="s">
        <v>188</v>
      </c>
      <c r="I54" s="15" t="s">
        <v>24</v>
      </c>
      <c r="J54" s="60">
        <v>161.4</v>
      </c>
      <c r="K54" s="60">
        <v>0</v>
      </c>
      <c r="L54" s="71">
        <f t="shared" si="1"/>
        <v>0</v>
      </c>
      <c r="N54" s="63" t="s">
        <v>275</v>
      </c>
      <c r="O54" s="63" t="s">
        <v>294</v>
      </c>
      <c r="P54" s="63" t="s">
        <v>296</v>
      </c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7"/>
      <c r="AD54" s="46"/>
      <c r="AE54" s="44"/>
      <c r="AF54" s="64"/>
      <c r="AG54" s="44"/>
      <c r="AH54" s="44"/>
      <c r="AI54" s="45"/>
      <c r="AJ54" s="44"/>
      <c r="AK54" s="43" t="s">
        <v>278</v>
      </c>
      <c r="AL54" s="42"/>
      <c r="AM54" s="41"/>
      <c r="AN54" s="40"/>
      <c r="AO54" s="39"/>
      <c r="AP54" s="38"/>
      <c r="AQ54" s="37"/>
    </row>
    <row r="55" spans="1:43" ht="29.25" customHeight="1">
      <c r="A55" s="12" t="s">
        <v>40</v>
      </c>
      <c r="B55" s="13" t="s">
        <v>16</v>
      </c>
      <c r="C55" s="13" t="s">
        <v>14</v>
      </c>
      <c r="D55" s="13" t="s">
        <v>41</v>
      </c>
      <c r="E55" s="13" t="s">
        <v>17</v>
      </c>
      <c r="F55" s="13" t="s">
        <v>16</v>
      </c>
      <c r="G55" s="13" t="s">
        <v>17</v>
      </c>
      <c r="H55" s="13" t="s">
        <v>18</v>
      </c>
      <c r="I55" s="13" t="s">
        <v>16</v>
      </c>
      <c r="J55" s="58">
        <f>J56+J60</f>
        <v>2738.7</v>
      </c>
      <c r="K55" s="58">
        <f>K56+K60</f>
        <v>3535.6</v>
      </c>
      <c r="L55" s="72">
        <f t="shared" ref="L55:L125" si="6">SUM(K55/J55)*100</f>
        <v>129.09774710629131</v>
      </c>
      <c r="N55" s="63" t="s">
        <v>275</v>
      </c>
      <c r="O55" s="63" t="s">
        <v>294</v>
      </c>
      <c r="P55" s="63" t="s">
        <v>296</v>
      </c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7"/>
      <c r="AD55" s="46"/>
      <c r="AE55" s="44"/>
      <c r="AF55" s="64"/>
      <c r="AG55" s="44"/>
      <c r="AH55" s="44"/>
      <c r="AI55" s="45"/>
      <c r="AJ55" s="44"/>
      <c r="AK55" s="43" t="s">
        <v>278</v>
      </c>
      <c r="AL55" s="42"/>
      <c r="AM55" s="41"/>
      <c r="AN55" s="40"/>
      <c r="AO55" s="39"/>
      <c r="AP55" s="38"/>
      <c r="AQ55" s="37"/>
    </row>
    <row r="56" spans="1:43" ht="54" customHeight="1">
      <c r="A56" s="12" t="s">
        <v>42</v>
      </c>
      <c r="B56" s="13" t="s">
        <v>16</v>
      </c>
      <c r="C56" s="13" t="s">
        <v>14</v>
      </c>
      <c r="D56" s="13" t="s">
        <v>41</v>
      </c>
      <c r="E56" s="13" t="s">
        <v>37</v>
      </c>
      <c r="F56" s="13" t="s">
        <v>16</v>
      </c>
      <c r="G56" s="13" t="s">
        <v>20</v>
      </c>
      <c r="H56" s="13" t="s">
        <v>18</v>
      </c>
      <c r="I56" s="13" t="s">
        <v>24</v>
      </c>
      <c r="J56" s="58">
        <f>J57+J58+J59</f>
        <v>2720.1</v>
      </c>
      <c r="K56" s="58">
        <f>K57+K58+K59</f>
        <v>3535.6</v>
      </c>
      <c r="L56" s="72">
        <f t="shared" si="6"/>
        <v>129.98051542222711</v>
      </c>
      <c r="N56" s="63" t="s">
        <v>275</v>
      </c>
      <c r="O56" s="63" t="s">
        <v>294</v>
      </c>
      <c r="P56" s="63" t="s">
        <v>296</v>
      </c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7"/>
      <c r="AD56" s="46"/>
      <c r="AE56" s="44"/>
      <c r="AF56" s="64"/>
      <c r="AG56" s="44"/>
      <c r="AH56" s="44"/>
      <c r="AI56" s="45"/>
      <c r="AJ56" s="44"/>
      <c r="AK56" s="43" t="s">
        <v>278</v>
      </c>
      <c r="AL56" s="42"/>
      <c r="AM56" s="41"/>
      <c r="AN56" s="40"/>
      <c r="AO56" s="39"/>
      <c r="AP56" s="38"/>
      <c r="AQ56" s="37"/>
    </row>
    <row r="57" spans="1:43" ht="117.75" customHeight="1">
      <c r="A57" s="18" t="s">
        <v>184</v>
      </c>
      <c r="B57" s="15" t="s">
        <v>22</v>
      </c>
      <c r="C57" s="15" t="s">
        <v>14</v>
      </c>
      <c r="D57" s="15" t="s">
        <v>41</v>
      </c>
      <c r="E57" s="15" t="s">
        <v>37</v>
      </c>
      <c r="F57" s="15" t="s">
        <v>27</v>
      </c>
      <c r="G57" s="15" t="s">
        <v>20</v>
      </c>
      <c r="H57" s="15" t="s">
        <v>188</v>
      </c>
      <c r="I57" s="15" t="s">
        <v>24</v>
      </c>
      <c r="J57" s="60">
        <v>0</v>
      </c>
      <c r="K57" s="60">
        <v>0</v>
      </c>
      <c r="L57" s="71">
        <v>0</v>
      </c>
      <c r="N57" s="153" t="s">
        <v>297</v>
      </c>
      <c r="O57" s="153"/>
      <c r="P57" s="153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</row>
    <row r="58" spans="1:43" ht="87.75" customHeight="1">
      <c r="A58" s="22" t="s">
        <v>240</v>
      </c>
      <c r="B58" s="15" t="s">
        <v>22</v>
      </c>
      <c r="C58" s="15" t="s">
        <v>14</v>
      </c>
      <c r="D58" s="15" t="s">
        <v>41</v>
      </c>
      <c r="E58" s="15" t="s">
        <v>37</v>
      </c>
      <c r="F58" s="15" t="s">
        <v>27</v>
      </c>
      <c r="G58" s="15" t="s">
        <v>20</v>
      </c>
      <c r="H58" s="15" t="s">
        <v>241</v>
      </c>
      <c r="I58" s="15" t="s">
        <v>24</v>
      </c>
      <c r="J58" s="60">
        <v>2720.1</v>
      </c>
      <c r="K58" s="60">
        <v>3273.4</v>
      </c>
      <c r="L58" s="71">
        <f t="shared" si="6"/>
        <v>120.34116392779679</v>
      </c>
      <c r="N58" s="153" t="s">
        <v>298</v>
      </c>
      <c r="O58" s="153"/>
      <c r="P58" s="153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</row>
    <row r="59" spans="1:43" ht="87.75" customHeight="1">
      <c r="A59" s="22" t="s">
        <v>240</v>
      </c>
      <c r="B59" s="15" t="s">
        <v>22</v>
      </c>
      <c r="C59" s="15" t="s">
        <v>14</v>
      </c>
      <c r="D59" s="15" t="s">
        <v>41</v>
      </c>
      <c r="E59" s="15" t="s">
        <v>37</v>
      </c>
      <c r="F59" s="15" t="s">
        <v>27</v>
      </c>
      <c r="G59" s="15" t="s">
        <v>20</v>
      </c>
      <c r="H59" s="15" t="s">
        <v>431</v>
      </c>
      <c r="I59" s="15" t="s">
        <v>24</v>
      </c>
      <c r="J59" s="60">
        <v>0</v>
      </c>
      <c r="K59" s="60">
        <v>262.2</v>
      </c>
      <c r="L59" s="71">
        <v>0</v>
      </c>
      <c r="N59" s="126"/>
      <c r="O59" s="126"/>
      <c r="P59" s="126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7"/>
      <c r="AH59" s="127"/>
      <c r="AI59" s="127"/>
      <c r="AJ59" s="127"/>
      <c r="AK59" s="125"/>
      <c r="AL59" s="128"/>
      <c r="AM59" s="128"/>
      <c r="AN59" s="128"/>
      <c r="AO59" s="128"/>
      <c r="AP59" s="128"/>
      <c r="AQ59" s="128"/>
    </row>
    <row r="60" spans="1:43" s="17" customFormat="1" ht="69" customHeight="1">
      <c r="A60" s="23" t="s">
        <v>218</v>
      </c>
      <c r="B60" s="13" t="s">
        <v>16</v>
      </c>
      <c r="C60" s="13" t="s">
        <v>14</v>
      </c>
      <c r="D60" s="13" t="s">
        <v>41</v>
      </c>
      <c r="E60" s="13" t="s">
        <v>39</v>
      </c>
      <c r="F60" s="13" t="s">
        <v>16</v>
      </c>
      <c r="G60" s="13" t="s">
        <v>20</v>
      </c>
      <c r="H60" s="13" t="s">
        <v>18</v>
      </c>
      <c r="I60" s="13" t="s">
        <v>24</v>
      </c>
      <c r="J60" s="58">
        <f t="shared" ref="J60:K60" si="7">SUM(J61:J63)</f>
        <v>18.600000000000001</v>
      </c>
      <c r="K60" s="58">
        <f t="shared" si="7"/>
        <v>0</v>
      </c>
      <c r="L60" s="72">
        <f t="shared" si="6"/>
        <v>0</v>
      </c>
      <c r="N60" s="63" t="s">
        <v>275</v>
      </c>
      <c r="O60" s="63" t="s">
        <v>297</v>
      </c>
      <c r="P60" s="63" t="s">
        <v>298</v>
      </c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7"/>
      <c r="AD60" s="46"/>
      <c r="AE60" s="44"/>
      <c r="AF60" s="64"/>
      <c r="AG60" s="44"/>
      <c r="AH60" s="44"/>
      <c r="AI60" s="45"/>
      <c r="AJ60" s="44"/>
      <c r="AK60" s="43" t="s">
        <v>278</v>
      </c>
      <c r="AL60" s="42"/>
      <c r="AM60" s="41"/>
      <c r="AN60" s="40"/>
      <c r="AO60" s="39"/>
      <c r="AP60" s="38"/>
      <c r="AQ60" s="37"/>
    </row>
    <row r="61" spans="1:43" ht="151.5" customHeight="1">
      <c r="A61" s="20" t="s">
        <v>219</v>
      </c>
      <c r="B61" s="15" t="s">
        <v>220</v>
      </c>
      <c r="C61" s="15" t="s">
        <v>14</v>
      </c>
      <c r="D61" s="15" t="s">
        <v>41</v>
      </c>
      <c r="E61" s="15" t="s">
        <v>39</v>
      </c>
      <c r="F61" s="15" t="s">
        <v>28</v>
      </c>
      <c r="G61" s="15" t="s">
        <v>20</v>
      </c>
      <c r="H61" s="15" t="s">
        <v>188</v>
      </c>
      <c r="I61" s="15" t="s">
        <v>24</v>
      </c>
      <c r="J61" s="59">
        <v>3.2</v>
      </c>
      <c r="K61" s="59">
        <v>0</v>
      </c>
      <c r="L61" s="71">
        <f t="shared" si="6"/>
        <v>0</v>
      </c>
      <c r="N61" s="153" t="s">
        <v>299</v>
      </c>
      <c r="O61" s="153"/>
      <c r="P61" s="153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</row>
    <row r="62" spans="1:43" ht="143.25" customHeight="1">
      <c r="A62" s="20" t="s">
        <v>219</v>
      </c>
      <c r="B62" s="15" t="s">
        <v>225</v>
      </c>
      <c r="C62" s="15" t="s">
        <v>14</v>
      </c>
      <c r="D62" s="15" t="s">
        <v>41</v>
      </c>
      <c r="E62" s="15" t="s">
        <v>39</v>
      </c>
      <c r="F62" s="15" t="s">
        <v>28</v>
      </c>
      <c r="G62" s="15" t="s">
        <v>20</v>
      </c>
      <c r="H62" s="15" t="s">
        <v>188</v>
      </c>
      <c r="I62" s="15" t="s">
        <v>24</v>
      </c>
      <c r="J62" s="59">
        <v>8.8000000000000007</v>
      </c>
      <c r="K62" s="59">
        <v>0</v>
      </c>
      <c r="L62" s="71">
        <f t="shared" si="6"/>
        <v>0</v>
      </c>
      <c r="N62" s="63" t="s">
        <v>275</v>
      </c>
      <c r="O62" s="63" t="s">
        <v>297</v>
      </c>
      <c r="P62" s="63" t="s">
        <v>299</v>
      </c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7"/>
      <c r="AD62" s="46"/>
      <c r="AE62" s="44"/>
      <c r="AF62" s="64"/>
      <c r="AG62" s="44"/>
      <c r="AH62" s="44"/>
      <c r="AI62" s="45"/>
      <c r="AJ62" s="44"/>
      <c r="AK62" s="43" t="s">
        <v>278</v>
      </c>
      <c r="AL62" s="42"/>
      <c r="AM62" s="41"/>
      <c r="AN62" s="40"/>
      <c r="AO62" s="39"/>
      <c r="AP62" s="38"/>
      <c r="AQ62" s="37"/>
    </row>
    <row r="63" spans="1:43" ht="141.75" customHeight="1">
      <c r="A63" s="20" t="s">
        <v>219</v>
      </c>
      <c r="B63" s="15" t="s">
        <v>224</v>
      </c>
      <c r="C63" s="15" t="s">
        <v>14</v>
      </c>
      <c r="D63" s="15" t="s">
        <v>41</v>
      </c>
      <c r="E63" s="15" t="s">
        <v>39</v>
      </c>
      <c r="F63" s="15" t="s">
        <v>28</v>
      </c>
      <c r="G63" s="15" t="s">
        <v>20</v>
      </c>
      <c r="H63" s="15" t="s">
        <v>188</v>
      </c>
      <c r="I63" s="15" t="s">
        <v>24</v>
      </c>
      <c r="J63" s="59">
        <v>6.6</v>
      </c>
      <c r="K63" s="59">
        <v>0</v>
      </c>
      <c r="L63" s="71">
        <f t="shared" si="6"/>
        <v>0</v>
      </c>
      <c r="N63" s="63" t="s">
        <v>275</v>
      </c>
      <c r="O63" s="63" t="s">
        <v>297</v>
      </c>
      <c r="P63" s="63" t="s">
        <v>299</v>
      </c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7"/>
      <c r="AD63" s="46"/>
      <c r="AE63" s="44"/>
      <c r="AF63" s="64"/>
      <c r="AG63" s="44"/>
      <c r="AH63" s="44"/>
      <c r="AI63" s="45"/>
      <c r="AJ63" s="44"/>
      <c r="AK63" s="43" t="s">
        <v>278</v>
      </c>
      <c r="AL63" s="42"/>
      <c r="AM63" s="41"/>
      <c r="AN63" s="40"/>
      <c r="AO63" s="39"/>
      <c r="AP63" s="38"/>
      <c r="AQ63" s="37"/>
    </row>
    <row r="64" spans="1:43" ht="63.75" customHeight="1">
      <c r="A64" s="12" t="s">
        <v>44</v>
      </c>
      <c r="B64" s="13" t="s">
        <v>16</v>
      </c>
      <c r="C64" s="13" t="s">
        <v>14</v>
      </c>
      <c r="D64" s="13" t="s">
        <v>45</v>
      </c>
      <c r="E64" s="13" t="s">
        <v>17</v>
      </c>
      <c r="F64" s="13" t="s">
        <v>16</v>
      </c>
      <c r="G64" s="13" t="s">
        <v>17</v>
      </c>
      <c r="H64" s="13" t="s">
        <v>18</v>
      </c>
      <c r="I64" s="13" t="s">
        <v>16</v>
      </c>
      <c r="J64" s="61">
        <f>J65+J80</f>
        <v>11396.4</v>
      </c>
      <c r="K64" s="61">
        <f>K65+K80</f>
        <v>12915.7</v>
      </c>
      <c r="L64" s="72">
        <f t="shared" si="6"/>
        <v>113.33140289916115</v>
      </c>
      <c r="N64" s="63" t="s">
        <v>275</v>
      </c>
      <c r="O64" s="63" t="s">
        <v>300</v>
      </c>
      <c r="P64" s="63" t="s">
        <v>301</v>
      </c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7"/>
      <c r="AD64" s="46"/>
      <c r="AE64" s="44"/>
      <c r="AF64" s="64"/>
      <c r="AG64" s="44"/>
      <c r="AH64" s="44"/>
      <c r="AI64" s="45"/>
      <c r="AJ64" s="44"/>
      <c r="AK64" s="43" t="s">
        <v>278</v>
      </c>
      <c r="AL64" s="42"/>
      <c r="AM64" s="41"/>
      <c r="AN64" s="40"/>
      <c r="AO64" s="39"/>
      <c r="AP64" s="38"/>
      <c r="AQ64" s="37"/>
    </row>
    <row r="65" spans="1:43" ht="124.5" customHeight="1">
      <c r="A65" s="12" t="s">
        <v>46</v>
      </c>
      <c r="B65" s="13" t="s">
        <v>16</v>
      </c>
      <c r="C65" s="13" t="s">
        <v>14</v>
      </c>
      <c r="D65" s="13" t="s">
        <v>45</v>
      </c>
      <c r="E65" s="13" t="s">
        <v>34</v>
      </c>
      <c r="F65" s="13" t="s">
        <v>16</v>
      </c>
      <c r="G65" s="13" t="s">
        <v>17</v>
      </c>
      <c r="H65" s="13" t="s">
        <v>18</v>
      </c>
      <c r="I65" s="13" t="s">
        <v>47</v>
      </c>
      <c r="J65" s="61">
        <f>J66+J70+J74+J76</f>
        <v>8926.5</v>
      </c>
      <c r="K65" s="61">
        <f>K66+K70+K74+K76</f>
        <v>10000.200000000001</v>
      </c>
      <c r="L65" s="72">
        <f t="shared" si="6"/>
        <v>112.02823054948749</v>
      </c>
      <c r="N65" s="63" t="s">
        <v>275</v>
      </c>
      <c r="O65" s="63" t="s">
        <v>300</v>
      </c>
      <c r="P65" s="63" t="s">
        <v>301</v>
      </c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7"/>
      <c r="AD65" s="46"/>
      <c r="AE65" s="44"/>
      <c r="AF65" s="64"/>
      <c r="AG65" s="44"/>
      <c r="AH65" s="44"/>
      <c r="AI65" s="45"/>
      <c r="AJ65" s="44"/>
      <c r="AK65" s="43" t="s">
        <v>278</v>
      </c>
      <c r="AL65" s="42"/>
      <c r="AM65" s="41"/>
      <c r="AN65" s="40"/>
      <c r="AO65" s="39"/>
      <c r="AP65" s="38"/>
      <c r="AQ65" s="37"/>
    </row>
    <row r="66" spans="1:43" s="17" customFormat="1" ht="102" customHeight="1">
      <c r="A66" s="25" t="s">
        <v>49</v>
      </c>
      <c r="B66" s="13" t="s">
        <v>50</v>
      </c>
      <c r="C66" s="13" t="s">
        <v>14</v>
      </c>
      <c r="D66" s="13" t="s">
        <v>45</v>
      </c>
      <c r="E66" s="13" t="s">
        <v>34</v>
      </c>
      <c r="F66" s="13" t="s">
        <v>27</v>
      </c>
      <c r="G66" s="13" t="s">
        <v>17</v>
      </c>
      <c r="H66" s="13" t="s">
        <v>18</v>
      </c>
      <c r="I66" s="13" t="s">
        <v>47</v>
      </c>
      <c r="J66" s="58">
        <f>SUM(J67:J69)</f>
        <v>4236.7</v>
      </c>
      <c r="K66" s="58">
        <f>SUM(K67:K69)</f>
        <v>3996.9</v>
      </c>
      <c r="L66" s="72">
        <f t="shared" si="6"/>
        <v>94.339934382892352</v>
      </c>
      <c r="N66" s="63" t="s">
        <v>275</v>
      </c>
      <c r="O66" s="63" t="s">
        <v>300</v>
      </c>
      <c r="P66" s="63" t="s">
        <v>301</v>
      </c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7"/>
      <c r="AD66" s="46"/>
      <c r="AE66" s="44"/>
      <c r="AF66" s="64"/>
      <c r="AG66" s="44"/>
      <c r="AH66" s="44"/>
      <c r="AI66" s="45"/>
      <c r="AJ66" s="44"/>
      <c r="AK66" s="43" t="s">
        <v>278</v>
      </c>
      <c r="AL66" s="42"/>
      <c r="AM66" s="41"/>
      <c r="AN66" s="40"/>
      <c r="AO66" s="39"/>
      <c r="AP66" s="38"/>
      <c r="AQ66" s="37"/>
    </row>
    <row r="67" spans="1:43" s="17" customFormat="1" ht="113.25" customHeight="1">
      <c r="A67" s="26" t="s">
        <v>369</v>
      </c>
      <c r="B67" s="15" t="s">
        <v>371</v>
      </c>
      <c r="C67" s="15" t="s">
        <v>14</v>
      </c>
      <c r="D67" s="15" t="s">
        <v>45</v>
      </c>
      <c r="E67" s="15" t="s">
        <v>34</v>
      </c>
      <c r="F67" s="15" t="s">
        <v>370</v>
      </c>
      <c r="G67" s="15" t="s">
        <v>66</v>
      </c>
      <c r="H67" s="15" t="s">
        <v>18</v>
      </c>
      <c r="I67" s="15" t="s">
        <v>47</v>
      </c>
      <c r="J67" s="59">
        <v>0</v>
      </c>
      <c r="K67" s="59">
        <v>3996.9</v>
      </c>
      <c r="L67" s="71">
        <v>0</v>
      </c>
      <c r="N67" s="63"/>
      <c r="O67" s="63"/>
      <c r="P67" s="63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7"/>
      <c r="AD67" s="46"/>
      <c r="AE67" s="44"/>
      <c r="AF67" s="64"/>
      <c r="AG67" s="44"/>
      <c r="AH67" s="44"/>
      <c r="AI67" s="45"/>
      <c r="AJ67" s="44"/>
      <c r="AK67" s="43"/>
      <c r="AL67" s="42"/>
      <c r="AM67" s="41"/>
      <c r="AN67" s="40"/>
      <c r="AO67" s="39"/>
      <c r="AP67" s="38"/>
      <c r="AQ67" s="37"/>
    </row>
    <row r="68" spans="1:43" s="17" customFormat="1" ht="113.25" customHeight="1">
      <c r="A68" s="18" t="s">
        <v>185</v>
      </c>
      <c r="B68" s="15" t="s">
        <v>50</v>
      </c>
      <c r="C68" s="15" t="s">
        <v>14</v>
      </c>
      <c r="D68" s="15" t="s">
        <v>45</v>
      </c>
      <c r="E68" s="15" t="s">
        <v>34</v>
      </c>
      <c r="F68" s="15" t="s">
        <v>51</v>
      </c>
      <c r="G68" s="15" t="s">
        <v>34</v>
      </c>
      <c r="H68" s="15" t="s">
        <v>188</v>
      </c>
      <c r="I68" s="15" t="s">
        <v>47</v>
      </c>
      <c r="J68" s="59">
        <v>611.79999999999995</v>
      </c>
      <c r="K68" s="59">
        <v>0</v>
      </c>
      <c r="L68" s="71">
        <v>0</v>
      </c>
      <c r="N68" s="63"/>
      <c r="O68" s="63"/>
      <c r="P68" s="63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7"/>
      <c r="AD68" s="46"/>
      <c r="AE68" s="44"/>
      <c r="AF68" s="64"/>
      <c r="AG68" s="44"/>
      <c r="AH68" s="44"/>
      <c r="AI68" s="45"/>
      <c r="AJ68" s="44"/>
      <c r="AK68" s="43"/>
      <c r="AL68" s="42"/>
      <c r="AM68" s="41"/>
      <c r="AN68" s="40"/>
      <c r="AO68" s="39"/>
      <c r="AP68" s="38"/>
      <c r="AQ68" s="37"/>
    </row>
    <row r="69" spans="1:43" s="17" customFormat="1" ht="113.25" customHeight="1">
      <c r="A69" s="137" t="s">
        <v>193</v>
      </c>
      <c r="B69" s="15" t="s">
        <v>50</v>
      </c>
      <c r="C69" s="15" t="s">
        <v>14</v>
      </c>
      <c r="D69" s="15" t="s">
        <v>45</v>
      </c>
      <c r="E69" s="15" t="s">
        <v>34</v>
      </c>
      <c r="F69" s="15" t="s">
        <v>51</v>
      </c>
      <c r="G69" s="15" t="s">
        <v>52</v>
      </c>
      <c r="H69" s="15" t="s">
        <v>188</v>
      </c>
      <c r="I69" s="15" t="s">
        <v>47</v>
      </c>
      <c r="J69" s="59">
        <v>3624.9</v>
      </c>
      <c r="K69" s="59">
        <v>0</v>
      </c>
      <c r="L69" s="71">
        <v>0</v>
      </c>
      <c r="N69" s="63"/>
      <c r="O69" s="63"/>
      <c r="P69" s="63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7"/>
      <c r="AD69" s="46"/>
      <c r="AE69" s="44"/>
      <c r="AF69" s="64"/>
      <c r="AG69" s="44"/>
      <c r="AH69" s="44"/>
      <c r="AI69" s="45"/>
      <c r="AJ69" s="44"/>
      <c r="AK69" s="43"/>
      <c r="AL69" s="42"/>
      <c r="AM69" s="41"/>
      <c r="AN69" s="40"/>
      <c r="AO69" s="39"/>
      <c r="AP69" s="38"/>
      <c r="AQ69" s="37"/>
    </row>
    <row r="70" spans="1:43" s="17" customFormat="1" ht="123.75" customHeight="1">
      <c r="A70" s="25" t="s">
        <v>221</v>
      </c>
      <c r="B70" s="13" t="s">
        <v>16</v>
      </c>
      <c r="C70" s="13" t="s">
        <v>14</v>
      </c>
      <c r="D70" s="13" t="s">
        <v>45</v>
      </c>
      <c r="E70" s="13" t="s">
        <v>34</v>
      </c>
      <c r="F70" s="13" t="s">
        <v>28</v>
      </c>
      <c r="G70" s="13" t="s">
        <v>17</v>
      </c>
      <c r="H70" s="13" t="s">
        <v>18</v>
      </c>
      <c r="I70" s="13" t="s">
        <v>47</v>
      </c>
      <c r="J70" s="58">
        <f>J71+J72+J73</f>
        <v>161.9</v>
      </c>
      <c r="K70" s="58">
        <f>K71+K72+K73</f>
        <v>175.9</v>
      </c>
      <c r="L70" s="72">
        <f t="shared" si="6"/>
        <v>108.64731315626929</v>
      </c>
      <c r="N70" s="63" t="s">
        <v>275</v>
      </c>
      <c r="O70" s="63" t="s">
        <v>300</v>
      </c>
      <c r="P70" s="63" t="s">
        <v>301</v>
      </c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7"/>
      <c r="AD70" s="46"/>
      <c r="AE70" s="44"/>
      <c r="AF70" s="64"/>
      <c r="AG70" s="44"/>
      <c r="AH70" s="44"/>
      <c r="AI70" s="45"/>
      <c r="AJ70" s="44"/>
      <c r="AK70" s="43" t="s">
        <v>278</v>
      </c>
      <c r="AL70" s="42"/>
      <c r="AM70" s="41"/>
      <c r="AN70" s="40"/>
      <c r="AO70" s="39"/>
      <c r="AP70" s="38"/>
      <c r="AQ70" s="37"/>
    </row>
    <row r="71" spans="1:43" s="17" customFormat="1" ht="123.75" customHeight="1">
      <c r="A71" s="26" t="s">
        <v>372</v>
      </c>
      <c r="B71" s="15" t="s">
        <v>371</v>
      </c>
      <c r="C71" s="15" t="s">
        <v>14</v>
      </c>
      <c r="D71" s="15" t="s">
        <v>45</v>
      </c>
      <c r="E71" s="15" t="s">
        <v>34</v>
      </c>
      <c r="F71" s="15" t="s">
        <v>167</v>
      </c>
      <c r="G71" s="15" t="s">
        <v>66</v>
      </c>
      <c r="H71" s="15" t="s">
        <v>18</v>
      </c>
      <c r="I71" s="15" t="s">
        <v>47</v>
      </c>
      <c r="J71" s="59">
        <v>0</v>
      </c>
      <c r="K71" s="59">
        <v>175.9</v>
      </c>
      <c r="L71" s="71">
        <v>0</v>
      </c>
      <c r="N71" s="77"/>
      <c r="O71" s="77"/>
      <c r="P71" s="77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9"/>
      <c r="AD71" s="80"/>
      <c r="AE71" s="81"/>
      <c r="AF71" s="82"/>
      <c r="AG71" s="81"/>
      <c r="AH71" s="81"/>
      <c r="AI71" s="83"/>
      <c r="AJ71" s="81"/>
      <c r="AK71" s="43"/>
      <c r="AL71" s="84"/>
      <c r="AM71" s="85"/>
      <c r="AN71" s="86"/>
      <c r="AO71" s="87"/>
      <c r="AP71" s="88"/>
      <c r="AQ71" s="89"/>
    </row>
    <row r="72" spans="1:43" ht="94.5" customHeight="1">
      <c r="A72" s="18" t="s">
        <v>186</v>
      </c>
      <c r="B72" s="15" t="s">
        <v>50</v>
      </c>
      <c r="C72" s="15" t="s">
        <v>14</v>
      </c>
      <c r="D72" s="15" t="s">
        <v>45</v>
      </c>
      <c r="E72" s="15" t="s">
        <v>34</v>
      </c>
      <c r="F72" s="15" t="s">
        <v>74</v>
      </c>
      <c r="G72" s="15" t="s">
        <v>34</v>
      </c>
      <c r="H72" s="15" t="s">
        <v>188</v>
      </c>
      <c r="I72" s="15" t="s">
        <v>47</v>
      </c>
      <c r="J72" s="60">
        <v>0</v>
      </c>
      <c r="K72" s="60">
        <v>0</v>
      </c>
      <c r="L72" s="71">
        <v>0</v>
      </c>
      <c r="N72" s="153" t="s">
        <v>303</v>
      </c>
      <c r="O72" s="153"/>
      <c r="P72" s="153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</row>
    <row r="73" spans="1:43" ht="94.5" customHeight="1">
      <c r="A73" s="18" t="s">
        <v>302</v>
      </c>
      <c r="B73" s="15" t="s">
        <v>229</v>
      </c>
      <c r="C73" s="15" t="s">
        <v>14</v>
      </c>
      <c r="D73" s="15" t="s">
        <v>45</v>
      </c>
      <c r="E73" s="15" t="s">
        <v>34</v>
      </c>
      <c r="F73" s="15" t="s">
        <v>74</v>
      </c>
      <c r="G73" s="15" t="s">
        <v>52</v>
      </c>
      <c r="H73" s="15" t="s">
        <v>18</v>
      </c>
      <c r="I73" s="15" t="s">
        <v>47</v>
      </c>
      <c r="J73" s="60">
        <v>161.9</v>
      </c>
      <c r="K73" s="60">
        <v>0</v>
      </c>
      <c r="L73" s="71">
        <v>0</v>
      </c>
      <c r="N73" s="66"/>
      <c r="O73" s="66"/>
      <c r="P73" s="66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49"/>
      <c r="AL73" s="62"/>
      <c r="AM73" s="62"/>
      <c r="AN73" s="62"/>
      <c r="AO73" s="62"/>
      <c r="AP73" s="62"/>
      <c r="AQ73" s="62"/>
    </row>
    <row r="74" spans="1:43" s="17" customFormat="1" ht="110.25" customHeight="1">
      <c r="A74" s="16" t="s">
        <v>222</v>
      </c>
      <c r="B74" s="13" t="s">
        <v>16</v>
      </c>
      <c r="C74" s="13" t="s">
        <v>14</v>
      </c>
      <c r="D74" s="13" t="s">
        <v>45</v>
      </c>
      <c r="E74" s="13" t="s">
        <v>34</v>
      </c>
      <c r="F74" s="13" t="s">
        <v>30</v>
      </c>
      <c r="G74" s="13" t="s">
        <v>17</v>
      </c>
      <c r="H74" s="13" t="s">
        <v>18</v>
      </c>
      <c r="I74" s="13" t="s">
        <v>47</v>
      </c>
      <c r="J74" s="58">
        <f t="shared" ref="J74:K74" si="8">J75</f>
        <v>27.8</v>
      </c>
      <c r="K74" s="58">
        <f t="shared" si="8"/>
        <v>0</v>
      </c>
      <c r="L74" s="72">
        <f t="shared" si="6"/>
        <v>0</v>
      </c>
      <c r="N74" s="63" t="s">
        <v>275</v>
      </c>
      <c r="O74" s="63" t="s">
        <v>300</v>
      </c>
      <c r="P74" s="63" t="s">
        <v>303</v>
      </c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7"/>
      <c r="AD74" s="46"/>
      <c r="AE74" s="44"/>
      <c r="AF74" s="64"/>
      <c r="AG74" s="44"/>
      <c r="AH74" s="44"/>
      <c r="AI74" s="45"/>
      <c r="AJ74" s="44"/>
      <c r="AK74" s="43" t="s">
        <v>278</v>
      </c>
      <c r="AL74" s="42"/>
      <c r="AM74" s="41"/>
      <c r="AN74" s="40"/>
      <c r="AO74" s="39"/>
      <c r="AP74" s="38"/>
      <c r="AQ74" s="37"/>
    </row>
    <row r="75" spans="1:43" ht="94.5" customHeight="1">
      <c r="A75" s="26" t="s">
        <v>223</v>
      </c>
      <c r="B75" s="15" t="s">
        <v>224</v>
      </c>
      <c r="C75" s="15" t="s">
        <v>14</v>
      </c>
      <c r="D75" s="15" t="s">
        <v>45</v>
      </c>
      <c r="E75" s="15" t="s">
        <v>34</v>
      </c>
      <c r="F75" s="15" t="s">
        <v>194</v>
      </c>
      <c r="G75" s="15" t="s">
        <v>125</v>
      </c>
      <c r="H75" s="15" t="s">
        <v>188</v>
      </c>
      <c r="I75" s="15" t="s">
        <v>47</v>
      </c>
      <c r="J75" s="59">
        <v>27.8</v>
      </c>
      <c r="K75" s="59">
        <v>0</v>
      </c>
      <c r="L75" s="71">
        <f t="shared" si="6"/>
        <v>0</v>
      </c>
      <c r="N75" s="153" t="s">
        <v>304</v>
      </c>
      <c r="O75" s="153"/>
      <c r="P75" s="153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</row>
    <row r="76" spans="1:43" s="17" customFormat="1" ht="61.5" customHeight="1">
      <c r="A76" s="24" t="s">
        <v>226</v>
      </c>
      <c r="B76" s="13" t="s">
        <v>16</v>
      </c>
      <c r="C76" s="13" t="s">
        <v>14</v>
      </c>
      <c r="D76" s="13" t="s">
        <v>45</v>
      </c>
      <c r="E76" s="13" t="s">
        <v>34</v>
      </c>
      <c r="F76" s="13" t="s">
        <v>91</v>
      </c>
      <c r="G76" s="13" t="s">
        <v>17</v>
      </c>
      <c r="H76" s="13" t="s">
        <v>18</v>
      </c>
      <c r="I76" s="13" t="s">
        <v>47</v>
      </c>
      <c r="J76" s="58">
        <f>J77+J78+J79</f>
        <v>4500.0999999999995</v>
      </c>
      <c r="K76" s="58">
        <f>K77+K78+K79</f>
        <v>5827.4</v>
      </c>
      <c r="L76" s="72">
        <f t="shared" si="6"/>
        <v>129.49490011333083</v>
      </c>
      <c r="N76" s="153" t="s">
        <v>305</v>
      </c>
      <c r="O76" s="153"/>
      <c r="P76" s="153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</row>
    <row r="77" spans="1:43" s="17" customFormat="1" ht="61.5" customHeight="1">
      <c r="A77" s="110" t="s">
        <v>373</v>
      </c>
      <c r="B77" s="15" t="s">
        <v>371</v>
      </c>
      <c r="C77" s="15" t="s">
        <v>14</v>
      </c>
      <c r="D77" s="15" t="s">
        <v>45</v>
      </c>
      <c r="E77" s="15" t="s">
        <v>34</v>
      </c>
      <c r="F77" s="15" t="s">
        <v>242</v>
      </c>
      <c r="G77" s="15" t="s">
        <v>66</v>
      </c>
      <c r="H77" s="15" t="s">
        <v>18</v>
      </c>
      <c r="I77" s="15" t="s">
        <v>47</v>
      </c>
      <c r="J77" s="59">
        <v>0</v>
      </c>
      <c r="K77" s="59">
        <v>5827.4</v>
      </c>
      <c r="L77" s="71">
        <v>0</v>
      </c>
      <c r="N77" s="102"/>
      <c r="O77" s="102"/>
      <c r="P77" s="102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1"/>
      <c r="AL77" s="107"/>
      <c r="AM77" s="107"/>
      <c r="AN77" s="107"/>
      <c r="AO77" s="107"/>
      <c r="AP77" s="107"/>
      <c r="AQ77" s="107"/>
    </row>
    <row r="78" spans="1:43" ht="69.75" customHeight="1">
      <c r="A78" s="14" t="s">
        <v>195</v>
      </c>
      <c r="B78" s="15" t="s">
        <v>50</v>
      </c>
      <c r="C78" s="15" t="s">
        <v>14</v>
      </c>
      <c r="D78" s="15" t="s">
        <v>45</v>
      </c>
      <c r="E78" s="15" t="s">
        <v>34</v>
      </c>
      <c r="F78" s="15" t="s">
        <v>54</v>
      </c>
      <c r="G78" s="15" t="s">
        <v>34</v>
      </c>
      <c r="H78" s="15" t="s">
        <v>18</v>
      </c>
      <c r="I78" s="15" t="s">
        <v>47</v>
      </c>
      <c r="J78" s="59">
        <v>4491.7</v>
      </c>
      <c r="K78" s="59">
        <v>0</v>
      </c>
      <c r="L78" s="71">
        <f t="shared" si="6"/>
        <v>0</v>
      </c>
      <c r="N78" s="63" t="s">
        <v>275</v>
      </c>
      <c r="O78" s="63" t="s">
        <v>304</v>
      </c>
      <c r="P78" s="63" t="s">
        <v>305</v>
      </c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7"/>
      <c r="AD78" s="46"/>
      <c r="AE78" s="44"/>
      <c r="AF78" s="64"/>
      <c r="AG78" s="44"/>
      <c r="AH78" s="44"/>
      <c r="AI78" s="45"/>
      <c r="AJ78" s="44"/>
      <c r="AK78" s="43" t="s">
        <v>278</v>
      </c>
      <c r="AL78" s="42"/>
      <c r="AM78" s="41"/>
      <c r="AN78" s="40"/>
      <c r="AO78" s="39"/>
      <c r="AP78" s="38"/>
      <c r="AQ78" s="37"/>
    </row>
    <row r="79" spans="1:43" ht="69.75" customHeight="1">
      <c r="A79" s="141" t="s">
        <v>418</v>
      </c>
      <c r="B79" s="15" t="s">
        <v>50</v>
      </c>
      <c r="C79" s="15" t="s">
        <v>14</v>
      </c>
      <c r="D79" s="15" t="s">
        <v>45</v>
      </c>
      <c r="E79" s="15" t="s">
        <v>34</v>
      </c>
      <c r="F79" s="15" t="s">
        <v>54</v>
      </c>
      <c r="G79" s="15" t="s">
        <v>52</v>
      </c>
      <c r="H79" s="15" t="s">
        <v>18</v>
      </c>
      <c r="I79" s="15" t="s">
        <v>47</v>
      </c>
      <c r="J79" s="59">
        <v>8.4</v>
      </c>
      <c r="K79" s="59">
        <v>0</v>
      </c>
      <c r="L79" s="71">
        <f t="shared" si="6"/>
        <v>0</v>
      </c>
      <c r="N79" s="63"/>
      <c r="O79" s="63"/>
      <c r="P79" s="63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7"/>
      <c r="AD79" s="46"/>
      <c r="AE79" s="44"/>
      <c r="AF79" s="64"/>
      <c r="AG79" s="44"/>
      <c r="AH79" s="44"/>
      <c r="AI79" s="45"/>
      <c r="AJ79" s="44"/>
      <c r="AK79" s="43"/>
      <c r="AL79" s="42"/>
      <c r="AM79" s="41"/>
      <c r="AN79" s="40"/>
      <c r="AO79" s="39"/>
      <c r="AP79" s="38"/>
      <c r="AQ79" s="37"/>
    </row>
    <row r="80" spans="1:43" s="17" customFormat="1" ht="99.6" customHeight="1">
      <c r="A80" s="12" t="s">
        <v>227</v>
      </c>
      <c r="B80" s="13" t="s">
        <v>16</v>
      </c>
      <c r="C80" s="13" t="s">
        <v>14</v>
      </c>
      <c r="D80" s="13" t="s">
        <v>45</v>
      </c>
      <c r="E80" s="13" t="s">
        <v>123</v>
      </c>
      <c r="F80" s="13" t="s">
        <v>16</v>
      </c>
      <c r="G80" s="13" t="s">
        <v>17</v>
      </c>
      <c r="H80" s="13" t="s">
        <v>18</v>
      </c>
      <c r="I80" s="13" t="s">
        <v>47</v>
      </c>
      <c r="J80" s="58">
        <f>SUM(J81:J87)</f>
        <v>2469.9</v>
      </c>
      <c r="K80" s="58">
        <f>SUM(K81:K87)</f>
        <v>2915.5</v>
      </c>
      <c r="L80" s="72">
        <f t="shared" si="6"/>
        <v>118.04121624357261</v>
      </c>
      <c r="N80" s="63" t="s">
        <v>275</v>
      </c>
      <c r="O80" s="63" t="s">
        <v>304</v>
      </c>
      <c r="P80" s="63" t="s">
        <v>305</v>
      </c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7"/>
      <c r="AD80" s="46"/>
      <c r="AE80" s="44"/>
      <c r="AF80" s="64"/>
      <c r="AG80" s="44"/>
      <c r="AH80" s="44"/>
      <c r="AI80" s="45"/>
      <c r="AJ80" s="44"/>
      <c r="AK80" s="43" t="s">
        <v>278</v>
      </c>
      <c r="AL80" s="42"/>
      <c r="AM80" s="41"/>
      <c r="AN80" s="40"/>
      <c r="AO80" s="39"/>
      <c r="AP80" s="38"/>
      <c r="AQ80" s="37"/>
    </row>
    <row r="81" spans="1:43" s="17" customFormat="1" ht="99.6" customHeight="1">
      <c r="A81" s="14" t="s">
        <v>374</v>
      </c>
      <c r="B81" s="15" t="s">
        <v>371</v>
      </c>
      <c r="C81" s="15" t="s">
        <v>14</v>
      </c>
      <c r="D81" s="15" t="s">
        <v>45</v>
      </c>
      <c r="E81" s="15" t="s">
        <v>123</v>
      </c>
      <c r="F81" s="15" t="s">
        <v>375</v>
      </c>
      <c r="G81" s="15" t="s">
        <v>66</v>
      </c>
      <c r="H81" s="15" t="s">
        <v>18</v>
      </c>
      <c r="I81" s="15" t="s">
        <v>47</v>
      </c>
      <c r="J81" s="59">
        <v>0</v>
      </c>
      <c r="K81" s="59">
        <v>2364.6</v>
      </c>
      <c r="L81" s="71">
        <v>0</v>
      </c>
      <c r="N81" s="77"/>
      <c r="O81" s="77"/>
      <c r="P81" s="77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9"/>
      <c r="AD81" s="80"/>
      <c r="AE81" s="81"/>
      <c r="AF81" s="82"/>
      <c r="AG81" s="81"/>
      <c r="AH81" s="81"/>
      <c r="AI81" s="83"/>
      <c r="AJ81" s="81"/>
      <c r="AK81" s="43"/>
      <c r="AL81" s="84"/>
      <c r="AM81" s="85"/>
      <c r="AN81" s="86"/>
      <c r="AO81" s="87"/>
      <c r="AP81" s="88"/>
      <c r="AQ81" s="89"/>
    </row>
    <row r="82" spans="1:43" s="17" customFormat="1" ht="99.6" customHeight="1">
      <c r="A82" s="90" t="s">
        <v>353</v>
      </c>
      <c r="B82" s="15" t="s">
        <v>50</v>
      </c>
      <c r="C82" s="15" t="s">
        <v>14</v>
      </c>
      <c r="D82" s="15" t="s">
        <v>45</v>
      </c>
      <c r="E82" s="15" t="s">
        <v>123</v>
      </c>
      <c r="F82" s="15" t="s">
        <v>230</v>
      </c>
      <c r="G82" s="15" t="s">
        <v>34</v>
      </c>
      <c r="H82" s="15" t="s">
        <v>18</v>
      </c>
      <c r="I82" s="15" t="s">
        <v>47</v>
      </c>
      <c r="J82" s="59">
        <v>324.8</v>
      </c>
      <c r="K82" s="59">
        <v>0</v>
      </c>
      <c r="L82" s="71">
        <v>0</v>
      </c>
      <c r="N82" s="77"/>
      <c r="O82" s="77"/>
      <c r="P82" s="77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9"/>
      <c r="AD82" s="80"/>
      <c r="AE82" s="81"/>
      <c r="AF82" s="82"/>
      <c r="AG82" s="81"/>
      <c r="AH82" s="81"/>
      <c r="AI82" s="83"/>
      <c r="AJ82" s="81"/>
      <c r="AK82" s="43"/>
      <c r="AL82" s="84"/>
      <c r="AM82" s="85"/>
      <c r="AN82" s="86"/>
      <c r="AO82" s="87"/>
      <c r="AP82" s="88"/>
      <c r="AQ82" s="89"/>
    </row>
    <row r="83" spans="1:43" ht="99.6" customHeight="1">
      <c r="A83" s="20" t="s">
        <v>228</v>
      </c>
      <c r="B83" s="15" t="s">
        <v>229</v>
      </c>
      <c r="C83" s="15" t="s">
        <v>14</v>
      </c>
      <c r="D83" s="15" t="s">
        <v>45</v>
      </c>
      <c r="E83" s="15" t="s">
        <v>123</v>
      </c>
      <c r="F83" s="15" t="s">
        <v>230</v>
      </c>
      <c r="G83" s="15" t="s">
        <v>52</v>
      </c>
      <c r="H83" s="15" t="s">
        <v>18</v>
      </c>
      <c r="I83" s="15" t="s">
        <v>47</v>
      </c>
      <c r="J83" s="59">
        <v>1662.7</v>
      </c>
      <c r="K83" s="59">
        <v>0</v>
      </c>
      <c r="L83" s="71">
        <f t="shared" si="6"/>
        <v>0</v>
      </c>
      <c r="N83" s="153" t="s">
        <v>306</v>
      </c>
      <c r="O83" s="153"/>
      <c r="P83" s="153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</row>
    <row r="84" spans="1:43" ht="99.6" customHeight="1">
      <c r="A84" s="90" t="s">
        <v>406</v>
      </c>
      <c r="B84" s="15" t="s">
        <v>50</v>
      </c>
      <c r="C84" s="15" t="s">
        <v>14</v>
      </c>
      <c r="D84" s="15" t="s">
        <v>45</v>
      </c>
      <c r="E84" s="15" t="s">
        <v>123</v>
      </c>
      <c r="F84" s="15" t="s">
        <v>96</v>
      </c>
      <c r="G84" s="15" t="s">
        <v>34</v>
      </c>
      <c r="H84" s="15" t="s">
        <v>18</v>
      </c>
      <c r="I84" s="15" t="s">
        <v>47</v>
      </c>
      <c r="J84" s="59">
        <v>21.6</v>
      </c>
      <c r="K84" s="59">
        <v>0</v>
      </c>
      <c r="L84" s="71">
        <f t="shared" si="6"/>
        <v>0</v>
      </c>
      <c r="N84" s="129"/>
      <c r="O84" s="129"/>
      <c r="P84" s="129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</row>
    <row r="85" spans="1:43" ht="99.6" customHeight="1">
      <c r="A85" s="91" t="s">
        <v>354</v>
      </c>
      <c r="B85" s="15" t="s">
        <v>220</v>
      </c>
      <c r="C85" s="15" t="s">
        <v>14</v>
      </c>
      <c r="D85" s="15" t="s">
        <v>45</v>
      </c>
      <c r="E85" s="15" t="s">
        <v>123</v>
      </c>
      <c r="F85" s="15" t="s">
        <v>96</v>
      </c>
      <c r="G85" s="15" t="s">
        <v>125</v>
      </c>
      <c r="H85" s="15" t="s">
        <v>18</v>
      </c>
      <c r="I85" s="15" t="s">
        <v>47</v>
      </c>
      <c r="J85" s="59">
        <v>5.7</v>
      </c>
      <c r="K85" s="59">
        <v>0</v>
      </c>
      <c r="L85" s="71">
        <v>0</v>
      </c>
      <c r="N85" s="74"/>
      <c r="O85" s="74"/>
      <c r="P85" s="74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</row>
    <row r="86" spans="1:43" ht="99.6" customHeight="1">
      <c r="A86" s="92" t="s">
        <v>355</v>
      </c>
      <c r="B86" s="15" t="s">
        <v>229</v>
      </c>
      <c r="C86" s="15" t="s">
        <v>14</v>
      </c>
      <c r="D86" s="15" t="s">
        <v>45</v>
      </c>
      <c r="E86" s="15" t="s">
        <v>123</v>
      </c>
      <c r="F86" s="15" t="s">
        <v>96</v>
      </c>
      <c r="G86" s="15" t="s">
        <v>125</v>
      </c>
      <c r="H86" s="15" t="s">
        <v>18</v>
      </c>
      <c r="I86" s="15" t="s">
        <v>47</v>
      </c>
      <c r="J86" s="59">
        <v>455.1</v>
      </c>
      <c r="K86" s="59">
        <v>0</v>
      </c>
      <c r="L86" s="71">
        <v>0</v>
      </c>
      <c r="N86" s="74"/>
      <c r="O86" s="74"/>
      <c r="P86" s="74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</row>
    <row r="87" spans="1:43" ht="99.6" customHeight="1">
      <c r="A87" s="92" t="s">
        <v>376</v>
      </c>
      <c r="B87" s="15" t="s">
        <v>371</v>
      </c>
      <c r="C87" s="15" t="s">
        <v>14</v>
      </c>
      <c r="D87" s="15" t="s">
        <v>45</v>
      </c>
      <c r="E87" s="15" t="s">
        <v>123</v>
      </c>
      <c r="F87" s="15" t="s">
        <v>96</v>
      </c>
      <c r="G87" s="15" t="s">
        <v>66</v>
      </c>
      <c r="H87" s="15" t="s">
        <v>18</v>
      </c>
      <c r="I87" s="15" t="s">
        <v>47</v>
      </c>
      <c r="J87" s="59">
        <v>0</v>
      </c>
      <c r="K87" s="59">
        <v>550.9</v>
      </c>
      <c r="L87" s="71">
        <v>0</v>
      </c>
      <c r="N87" s="100"/>
      <c r="O87" s="100"/>
      <c r="P87" s="100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101"/>
      <c r="AO87" s="101"/>
      <c r="AP87" s="101"/>
      <c r="AQ87" s="101"/>
    </row>
    <row r="88" spans="1:43" ht="31.5">
      <c r="A88" s="12" t="s">
        <v>55</v>
      </c>
      <c r="B88" s="13" t="s">
        <v>16</v>
      </c>
      <c r="C88" s="13" t="s">
        <v>14</v>
      </c>
      <c r="D88" s="13" t="s">
        <v>43</v>
      </c>
      <c r="E88" s="13" t="s">
        <v>17</v>
      </c>
      <c r="F88" s="13" t="s">
        <v>16</v>
      </c>
      <c r="G88" s="13" t="s">
        <v>17</v>
      </c>
      <c r="H88" s="13" t="s">
        <v>18</v>
      </c>
      <c r="I88" s="13" t="s">
        <v>47</v>
      </c>
      <c r="J88" s="58">
        <f>J89</f>
        <v>40</v>
      </c>
      <c r="K88" s="58">
        <f>K89</f>
        <v>34.100000000000009</v>
      </c>
      <c r="L88" s="72">
        <f t="shared" si="6"/>
        <v>85.250000000000028</v>
      </c>
      <c r="N88" s="153" t="s">
        <v>307</v>
      </c>
      <c r="O88" s="153"/>
      <c r="P88" s="153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</row>
    <row r="89" spans="1:43" ht="43.5" customHeight="1">
      <c r="A89" s="12" t="s">
        <v>56</v>
      </c>
      <c r="B89" s="13" t="s">
        <v>57</v>
      </c>
      <c r="C89" s="13" t="s">
        <v>14</v>
      </c>
      <c r="D89" s="13" t="s">
        <v>43</v>
      </c>
      <c r="E89" s="13" t="s">
        <v>20</v>
      </c>
      <c r="F89" s="13" t="s">
        <v>16</v>
      </c>
      <c r="G89" s="13" t="s">
        <v>20</v>
      </c>
      <c r="H89" s="13" t="s">
        <v>18</v>
      </c>
      <c r="I89" s="13" t="s">
        <v>47</v>
      </c>
      <c r="J89" s="58">
        <f>SUM(J90:J92)</f>
        <v>40</v>
      </c>
      <c r="K89" s="58">
        <f>SUM(K90:K92)</f>
        <v>34.100000000000009</v>
      </c>
      <c r="L89" s="72">
        <f t="shared" si="6"/>
        <v>85.250000000000028</v>
      </c>
      <c r="N89" s="63" t="s">
        <v>275</v>
      </c>
      <c r="O89" s="63" t="s">
        <v>306</v>
      </c>
      <c r="P89" s="63" t="s">
        <v>307</v>
      </c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7"/>
      <c r="AD89" s="46"/>
      <c r="AE89" s="44"/>
      <c r="AF89" s="64"/>
      <c r="AG89" s="44"/>
      <c r="AH89" s="44"/>
      <c r="AI89" s="45"/>
      <c r="AJ89" s="44"/>
      <c r="AK89" s="43" t="s">
        <v>278</v>
      </c>
      <c r="AL89" s="42"/>
      <c r="AM89" s="41"/>
      <c r="AN89" s="40"/>
      <c r="AO89" s="39"/>
      <c r="AP89" s="38"/>
      <c r="AQ89" s="37"/>
    </row>
    <row r="90" spans="1:43" ht="45.75" customHeight="1">
      <c r="A90" s="14" t="s">
        <v>58</v>
      </c>
      <c r="B90" s="15" t="s">
        <v>57</v>
      </c>
      <c r="C90" s="15" t="s">
        <v>14</v>
      </c>
      <c r="D90" s="15" t="s">
        <v>43</v>
      </c>
      <c r="E90" s="15" t="s">
        <v>20</v>
      </c>
      <c r="F90" s="15" t="s">
        <v>27</v>
      </c>
      <c r="G90" s="15" t="s">
        <v>20</v>
      </c>
      <c r="H90" s="15" t="s">
        <v>18</v>
      </c>
      <c r="I90" s="15" t="s">
        <v>47</v>
      </c>
      <c r="J90" s="59">
        <v>41.5</v>
      </c>
      <c r="K90" s="59">
        <v>36.200000000000003</v>
      </c>
      <c r="L90" s="71">
        <f t="shared" si="6"/>
        <v>87.228915662650607</v>
      </c>
      <c r="N90" s="63" t="s">
        <v>275</v>
      </c>
      <c r="O90" s="63" t="s">
        <v>306</v>
      </c>
      <c r="P90" s="63" t="s">
        <v>307</v>
      </c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7"/>
      <c r="AD90" s="46"/>
      <c r="AE90" s="44"/>
      <c r="AF90" s="64"/>
      <c r="AG90" s="44"/>
      <c r="AH90" s="44"/>
      <c r="AI90" s="45"/>
      <c r="AJ90" s="44"/>
      <c r="AK90" s="43" t="s">
        <v>278</v>
      </c>
      <c r="AL90" s="42"/>
      <c r="AM90" s="41"/>
      <c r="AN90" s="40"/>
      <c r="AO90" s="39"/>
      <c r="AP90" s="38"/>
      <c r="AQ90" s="37"/>
    </row>
    <row r="91" spans="1:43" ht="45.75" customHeight="1">
      <c r="A91" s="14" t="s">
        <v>432</v>
      </c>
      <c r="B91" s="15" t="s">
        <v>57</v>
      </c>
      <c r="C91" s="15" t="s">
        <v>14</v>
      </c>
      <c r="D91" s="15" t="s">
        <v>43</v>
      </c>
      <c r="E91" s="15" t="s">
        <v>20</v>
      </c>
      <c r="F91" s="15" t="s">
        <v>30</v>
      </c>
      <c r="G91" s="15" t="s">
        <v>20</v>
      </c>
      <c r="H91" s="15" t="s">
        <v>18</v>
      </c>
      <c r="I91" s="15" t="s">
        <v>47</v>
      </c>
      <c r="J91" s="59">
        <v>0</v>
      </c>
      <c r="K91" s="59">
        <v>0.7</v>
      </c>
      <c r="L91" s="71">
        <v>0</v>
      </c>
      <c r="N91" s="63"/>
      <c r="O91" s="63"/>
      <c r="P91" s="63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7"/>
      <c r="AD91" s="46"/>
      <c r="AE91" s="44"/>
      <c r="AF91" s="64"/>
      <c r="AG91" s="44"/>
      <c r="AH91" s="44"/>
      <c r="AI91" s="45"/>
      <c r="AJ91" s="44"/>
      <c r="AK91" s="43"/>
      <c r="AL91" s="42"/>
      <c r="AM91" s="41"/>
      <c r="AN91" s="40"/>
      <c r="AO91" s="39"/>
      <c r="AP91" s="38"/>
      <c r="AQ91" s="37"/>
    </row>
    <row r="92" spans="1:43" ht="45.75" customHeight="1">
      <c r="A92" s="93" t="s">
        <v>187</v>
      </c>
      <c r="B92" s="15" t="s">
        <v>57</v>
      </c>
      <c r="C92" s="15" t="s">
        <v>14</v>
      </c>
      <c r="D92" s="15" t="s">
        <v>43</v>
      </c>
      <c r="E92" s="15" t="s">
        <v>20</v>
      </c>
      <c r="F92" s="15" t="s">
        <v>59</v>
      </c>
      <c r="G92" s="15" t="s">
        <v>20</v>
      </c>
      <c r="H92" s="15" t="s">
        <v>18</v>
      </c>
      <c r="I92" s="15" t="s">
        <v>47</v>
      </c>
      <c r="J92" s="59">
        <v>-1.5</v>
      </c>
      <c r="K92" s="59">
        <v>-2.8</v>
      </c>
      <c r="L92" s="71">
        <f t="shared" si="6"/>
        <v>186.66666666666666</v>
      </c>
      <c r="N92" s="63"/>
      <c r="O92" s="63"/>
      <c r="P92" s="63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7"/>
      <c r="AD92" s="46"/>
      <c r="AE92" s="44"/>
      <c r="AF92" s="64"/>
      <c r="AG92" s="44"/>
      <c r="AH92" s="44"/>
      <c r="AI92" s="45"/>
      <c r="AJ92" s="44"/>
      <c r="AK92" s="43"/>
      <c r="AL92" s="42"/>
      <c r="AM92" s="41"/>
      <c r="AN92" s="40"/>
      <c r="AO92" s="39"/>
      <c r="AP92" s="38"/>
      <c r="AQ92" s="37"/>
    </row>
    <row r="93" spans="1:43" ht="55.5" customHeight="1">
      <c r="A93" s="12" t="s">
        <v>60</v>
      </c>
      <c r="B93" s="13" t="s">
        <v>16</v>
      </c>
      <c r="C93" s="13" t="s">
        <v>14</v>
      </c>
      <c r="D93" s="13" t="s">
        <v>52</v>
      </c>
      <c r="E93" s="13" t="s">
        <v>17</v>
      </c>
      <c r="F93" s="13" t="s">
        <v>16</v>
      </c>
      <c r="G93" s="13" t="s">
        <v>17</v>
      </c>
      <c r="H93" s="13" t="s">
        <v>18</v>
      </c>
      <c r="I93" s="13" t="s">
        <v>16</v>
      </c>
      <c r="J93" s="58">
        <f t="shared" ref="J93" si="9">J94+J98</f>
        <v>3739.7</v>
      </c>
      <c r="K93" s="58">
        <f t="shared" ref="K93" si="10">K94+K98</f>
        <v>9617.7999999999993</v>
      </c>
      <c r="L93" s="72">
        <f t="shared" si="6"/>
        <v>257.18105730406182</v>
      </c>
      <c r="N93" s="63" t="s">
        <v>275</v>
      </c>
      <c r="O93" s="63" t="s">
        <v>308</v>
      </c>
      <c r="P93" s="63" t="s">
        <v>309</v>
      </c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7"/>
      <c r="AD93" s="46"/>
      <c r="AE93" s="44"/>
      <c r="AF93" s="64"/>
      <c r="AG93" s="44"/>
      <c r="AH93" s="44"/>
      <c r="AI93" s="45"/>
      <c r="AJ93" s="44"/>
      <c r="AK93" s="43" t="s">
        <v>278</v>
      </c>
      <c r="AL93" s="42"/>
      <c r="AM93" s="41"/>
      <c r="AN93" s="40"/>
      <c r="AO93" s="39"/>
      <c r="AP93" s="38"/>
      <c r="AQ93" s="37"/>
    </row>
    <row r="94" spans="1:43" ht="33" customHeight="1">
      <c r="A94" s="12" t="s">
        <v>61</v>
      </c>
      <c r="B94" s="13" t="s">
        <v>16</v>
      </c>
      <c r="C94" s="13" t="s">
        <v>14</v>
      </c>
      <c r="D94" s="13" t="s">
        <v>52</v>
      </c>
      <c r="E94" s="13" t="s">
        <v>20</v>
      </c>
      <c r="F94" s="13" t="s">
        <v>16</v>
      </c>
      <c r="G94" s="13" t="s">
        <v>17</v>
      </c>
      <c r="H94" s="13" t="s">
        <v>18</v>
      </c>
      <c r="I94" s="13" t="s">
        <v>62</v>
      </c>
      <c r="J94" s="58">
        <f>J95+J96+J97</f>
        <v>2934.5</v>
      </c>
      <c r="K94" s="58">
        <f>K95+K96+K97</f>
        <v>9299.5999999999985</v>
      </c>
      <c r="L94" s="72">
        <f t="shared" si="6"/>
        <v>316.90577611177366</v>
      </c>
      <c r="N94" s="63" t="s">
        <v>275</v>
      </c>
      <c r="O94" s="63" t="s">
        <v>308</v>
      </c>
      <c r="P94" s="63" t="s">
        <v>309</v>
      </c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7"/>
      <c r="AD94" s="46"/>
      <c r="AE94" s="44"/>
      <c r="AF94" s="64"/>
      <c r="AG94" s="44"/>
      <c r="AH94" s="44"/>
      <c r="AI94" s="45"/>
      <c r="AJ94" s="44"/>
      <c r="AK94" s="43" t="s">
        <v>278</v>
      </c>
      <c r="AL94" s="42"/>
      <c r="AM94" s="41"/>
      <c r="AN94" s="40"/>
      <c r="AO94" s="39"/>
      <c r="AP94" s="38"/>
      <c r="AQ94" s="37"/>
    </row>
    <row r="95" spans="1:43" ht="71.25" customHeight="1">
      <c r="A95" s="18" t="s">
        <v>391</v>
      </c>
      <c r="B95" s="15" t="s">
        <v>371</v>
      </c>
      <c r="C95" s="15" t="s">
        <v>14</v>
      </c>
      <c r="D95" s="15" t="s">
        <v>52</v>
      </c>
      <c r="E95" s="15" t="s">
        <v>20</v>
      </c>
      <c r="F95" s="15" t="s">
        <v>379</v>
      </c>
      <c r="G95" s="15" t="s">
        <v>66</v>
      </c>
      <c r="H95" s="15" t="s">
        <v>393</v>
      </c>
      <c r="I95" s="15" t="s">
        <v>62</v>
      </c>
      <c r="J95" s="59">
        <v>0</v>
      </c>
      <c r="K95" s="59">
        <v>25.8</v>
      </c>
      <c r="L95" s="71">
        <v>0</v>
      </c>
      <c r="N95" s="63"/>
      <c r="O95" s="63"/>
      <c r="P95" s="63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7"/>
      <c r="AD95" s="46"/>
      <c r="AE95" s="44"/>
      <c r="AF95" s="64"/>
      <c r="AG95" s="44"/>
      <c r="AH95" s="44"/>
      <c r="AI95" s="45"/>
      <c r="AJ95" s="44"/>
      <c r="AK95" s="43"/>
      <c r="AL95" s="42"/>
      <c r="AM95" s="41"/>
      <c r="AN95" s="40"/>
      <c r="AO95" s="39"/>
      <c r="AP95" s="38"/>
      <c r="AQ95" s="37"/>
    </row>
    <row r="96" spans="1:43" ht="74.25" customHeight="1">
      <c r="A96" s="18" t="s">
        <v>392</v>
      </c>
      <c r="B96" s="15" t="s">
        <v>371</v>
      </c>
      <c r="C96" s="15" t="s">
        <v>14</v>
      </c>
      <c r="D96" s="15" t="s">
        <v>52</v>
      </c>
      <c r="E96" s="15" t="s">
        <v>20</v>
      </c>
      <c r="F96" s="15" t="s">
        <v>379</v>
      </c>
      <c r="G96" s="15" t="s">
        <v>66</v>
      </c>
      <c r="H96" s="15" t="s">
        <v>196</v>
      </c>
      <c r="I96" s="15" t="s">
        <v>62</v>
      </c>
      <c r="J96" s="60">
        <v>0</v>
      </c>
      <c r="K96" s="60">
        <v>9273.7999999999993</v>
      </c>
      <c r="L96" s="71">
        <v>0</v>
      </c>
      <c r="N96" s="63" t="s">
        <v>275</v>
      </c>
      <c r="O96" s="63" t="s">
        <v>308</v>
      </c>
      <c r="P96" s="63" t="s">
        <v>309</v>
      </c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7"/>
      <c r="AD96" s="46"/>
      <c r="AE96" s="44"/>
      <c r="AF96" s="64"/>
      <c r="AG96" s="44"/>
      <c r="AH96" s="44"/>
      <c r="AI96" s="45"/>
      <c r="AJ96" s="44"/>
      <c r="AK96" s="43" t="s">
        <v>278</v>
      </c>
      <c r="AL96" s="42"/>
      <c r="AM96" s="41"/>
      <c r="AN96" s="40"/>
      <c r="AO96" s="39"/>
      <c r="AP96" s="38"/>
      <c r="AQ96" s="37"/>
    </row>
    <row r="97" spans="1:43" ht="81" customHeight="1">
      <c r="A97" s="142" t="s">
        <v>419</v>
      </c>
      <c r="B97" s="15" t="s">
        <v>50</v>
      </c>
      <c r="C97" s="15" t="s">
        <v>14</v>
      </c>
      <c r="D97" s="15" t="s">
        <v>52</v>
      </c>
      <c r="E97" s="15" t="s">
        <v>20</v>
      </c>
      <c r="F97" s="15" t="s">
        <v>379</v>
      </c>
      <c r="G97" s="15" t="s">
        <v>34</v>
      </c>
      <c r="H97" s="15" t="s">
        <v>393</v>
      </c>
      <c r="I97" s="15" t="s">
        <v>62</v>
      </c>
      <c r="J97" s="60">
        <v>2934.5</v>
      </c>
      <c r="K97" s="60">
        <v>0</v>
      </c>
      <c r="L97" s="71">
        <v>0</v>
      </c>
      <c r="N97" s="63"/>
      <c r="O97" s="63"/>
      <c r="P97" s="63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7"/>
      <c r="AD97" s="46"/>
      <c r="AE97" s="44"/>
      <c r="AF97" s="64"/>
      <c r="AG97" s="44"/>
      <c r="AH97" s="44"/>
      <c r="AI97" s="45"/>
      <c r="AJ97" s="44"/>
      <c r="AK97" s="43"/>
      <c r="AL97" s="42"/>
      <c r="AM97" s="41"/>
      <c r="AN97" s="40"/>
      <c r="AO97" s="39"/>
      <c r="AP97" s="38"/>
      <c r="AQ97" s="37"/>
    </row>
    <row r="98" spans="1:43" ht="32.25" customHeight="1">
      <c r="A98" s="12" t="s">
        <v>63</v>
      </c>
      <c r="B98" s="13" t="s">
        <v>16</v>
      </c>
      <c r="C98" s="13" t="s">
        <v>14</v>
      </c>
      <c r="D98" s="13" t="s">
        <v>52</v>
      </c>
      <c r="E98" s="13" t="s">
        <v>23</v>
      </c>
      <c r="F98" s="13" t="s">
        <v>16</v>
      </c>
      <c r="G98" s="13" t="s">
        <v>17</v>
      </c>
      <c r="H98" s="13" t="s">
        <v>18</v>
      </c>
      <c r="I98" s="13" t="s">
        <v>62</v>
      </c>
      <c r="J98" s="58">
        <f>SUM(J99:J106)</f>
        <v>805.19999999999993</v>
      </c>
      <c r="K98" s="58">
        <f>SUM(K99:K106)</f>
        <v>318.2</v>
      </c>
      <c r="L98" s="72">
        <f t="shared" si="6"/>
        <v>39.518132141082965</v>
      </c>
      <c r="N98" s="63" t="s">
        <v>275</v>
      </c>
      <c r="O98" s="63" t="s">
        <v>308</v>
      </c>
      <c r="P98" s="63" t="s">
        <v>309</v>
      </c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7"/>
      <c r="AD98" s="46"/>
      <c r="AE98" s="44"/>
      <c r="AF98" s="64"/>
      <c r="AG98" s="44"/>
      <c r="AH98" s="44"/>
      <c r="AI98" s="45"/>
      <c r="AJ98" s="44"/>
      <c r="AK98" s="43" t="s">
        <v>278</v>
      </c>
      <c r="AL98" s="42"/>
      <c r="AM98" s="41"/>
      <c r="AN98" s="40"/>
      <c r="AO98" s="39"/>
      <c r="AP98" s="38"/>
      <c r="AQ98" s="37"/>
    </row>
    <row r="99" spans="1:43" ht="32.25" customHeight="1">
      <c r="A99" s="14" t="s">
        <v>377</v>
      </c>
      <c r="B99" s="15" t="s">
        <v>371</v>
      </c>
      <c r="C99" s="15" t="s">
        <v>14</v>
      </c>
      <c r="D99" s="15" t="s">
        <v>52</v>
      </c>
      <c r="E99" s="15" t="s">
        <v>23</v>
      </c>
      <c r="F99" s="15" t="s">
        <v>164</v>
      </c>
      <c r="G99" s="15" t="s">
        <v>66</v>
      </c>
      <c r="H99" s="15" t="s">
        <v>18</v>
      </c>
      <c r="I99" s="15" t="s">
        <v>62</v>
      </c>
      <c r="J99" s="59">
        <v>0</v>
      </c>
      <c r="K99" s="59">
        <v>206.5</v>
      </c>
      <c r="L99" s="71">
        <v>0</v>
      </c>
      <c r="N99" s="63"/>
      <c r="O99" s="63"/>
      <c r="P99" s="63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7"/>
      <c r="AD99" s="46"/>
      <c r="AE99" s="44"/>
      <c r="AF99" s="64"/>
      <c r="AG99" s="44"/>
      <c r="AH99" s="44"/>
      <c r="AI99" s="45"/>
      <c r="AJ99" s="44"/>
      <c r="AK99" s="43"/>
      <c r="AL99" s="42"/>
      <c r="AM99" s="41"/>
      <c r="AN99" s="40"/>
      <c r="AO99" s="39"/>
      <c r="AP99" s="38"/>
      <c r="AQ99" s="37"/>
    </row>
    <row r="100" spans="1:43" ht="32.25" customHeight="1">
      <c r="A100" s="14" t="s">
        <v>407</v>
      </c>
      <c r="B100" s="15" t="s">
        <v>50</v>
      </c>
      <c r="C100" s="15" t="s">
        <v>14</v>
      </c>
      <c r="D100" s="15" t="s">
        <v>52</v>
      </c>
      <c r="E100" s="15" t="s">
        <v>23</v>
      </c>
      <c r="F100" s="15" t="s">
        <v>408</v>
      </c>
      <c r="G100" s="15" t="s">
        <v>34</v>
      </c>
      <c r="H100" s="15" t="s">
        <v>18</v>
      </c>
      <c r="I100" s="15" t="s">
        <v>62</v>
      </c>
      <c r="J100" s="59">
        <v>144.1</v>
      </c>
      <c r="K100" s="59">
        <v>0</v>
      </c>
      <c r="L100" s="71">
        <v>0</v>
      </c>
      <c r="N100" s="63"/>
      <c r="O100" s="63"/>
      <c r="P100" s="63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7"/>
      <c r="AD100" s="46"/>
      <c r="AE100" s="44"/>
      <c r="AF100" s="64"/>
      <c r="AG100" s="44"/>
      <c r="AH100" s="44"/>
      <c r="AI100" s="45"/>
      <c r="AJ100" s="44"/>
      <c r="AK100" s="43"/>
      <c r="AL100" s="42"/>
      <c r="AM100" s="41"/>
      <c r="AN100" s="40"/>
      <c r="AO100" s="39"/>
      <c r="AP100" s="38"/>
      <c r="AQ100" s="37"/>
    </row>
    <row r="101" spans="1:43" ht="32.25" customHeight="1">
      <c r="A101" s="109" t="s">
        <v>407</v>
      </c>
      <c r="B101" s="15" t="s">
        <v>220</v>
      </c>
      <c r="C101" s="15" t="s">
        <v>14</v>
      </c>
      <c r="D101" s="15" t="s">
        <v>52</v>
      </c>
      <c r="E101" s="15" t="s">
        <v>23</v>
      </c>
      <c r="F101" s="15" t="s">
        <v>408</v>
      </c>
      <c r="G101" s="15" t="s">
        <v>125</v>
      </c>
      <c r="H101" s="15" t="s">
        <v>18</v>
      </c>
      <c r="I101" s="15" t="s">
        <v>62</v>
      </c>
      <c r="J101" s="59">
        <v>0</v>
      </c>
      <c r="K101" s="59">
        <v>0</v>
      </c>
      <c r="L101" s="71">
        <v>0</v>
      </c>
      <c r="N101" s="63"/>
      <c r="O101" s="63"/>
      <c r="P101" s="63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7"/>
      <c r="AD101" s="46"/>
      <c r="AE101" s="44"/>
      <c r="AF101" s="64"/>
      <c r="AG101" s="44"/>
      <c r="AH101" s="44"/>
      <c r="AI101" s="45"/>
      <c r="AJ101" s="44"/>
      <c r="AK101" s="43"/>
      <c r="AL101" s="42"/>
      <c r="AM101" s="41"/>
      <c r="AN101" s="40"/>
      <c r="AO101" s="39"/>
      <c r="AP101" s="38"/>
      <c r="AQ101" s="37"/>
    </row>
    <row r="102" spans="1:43" ht="32.25" customHeight="1">
      <c r="A102" s="14" t="s">
        <v>378</v>
      </c>
      <c r="B102" s="15" t="s">
        <v>371</v>
      </c>
      <c r="C102" s="15" t="s">
        <v>14</v>
      </c>
      <c r="D102" s="15" t="s">
        <v>52</v>
      </c>
      <c r="E102" s="15" t="s">
        <v>23</v>
      </c>
      <c r="F102" s="15" t="s">
        <v>379</v>
      </c>
      <c r="G102" s="15" t="s">
        <v>66</v>
      </c>
      <c r="H102" s="15" t="s">
        <v>18</v>
      </c>
      <c r="I102" s="15" t="s">
        <v>62</v>
      </c>
      <c r="J102" s="59">
        <v>0</v>
      </c>
      <c r="K102" s="59">
        <v>111.7</v>
      </c>
      <c r="L102" s="71">
        <v>0</v>
      </c>
      <c r="N102" s="63"/>
      <c r="O102" s="63"/>
      <c r="P102" s="63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7"/>
      <c r="AD102" s="46"/>
      <c r="AE102" s="44"/>
      <c r="AF102" s="64"/>
      <c r="AG102" s="44"/>
      <c r="AH102" s="44"/>
      <c r="AI102" s="45"/>
      <c r="AJ102" s="44"/>
      <c r="AK102" s="43"/>
      <c r="AL102" s="42"/>
      <c r="AM102" s="41"/>
      <c r="AN102" s="40"/>
      <c r="AO102" s="39"/>
      <c r="AP102" s="38"/>
      <c r="AQ102" s="37"/>
    </row>
    <row r="103" spans="1:43" ht="43.5" customHeight="1">
      <c r="A103" s="14" t="s">
        <v>356</v>
      </c>
      <c r="B103" s="15" t="s">
        <v>50</v>
      </c>
      <c r="C103" s="15" t="s">
        <v>14</v>
      </c>
      <c r="D103" s="15" t="s">
        <v>52</v>
      </c>
      <c r="E103" s="15" t="s">
        <v>23</v>
      </c>
      <c r="F103" s="15" t="s">
        <v>64</v>
      </c>
      <c r="G103" s="15" t="s">
        <v>34</v>
      </c>
      <c r="H103" s="15" t="s">
        <v>18</v>
      </c>
      <c r="I103" s="15" t="s">
        <v>62</v>
      </c>
      <c r="J103" s="60">
        <v>407.2</v>
      </c>
      <c r="K103" s="60">
        <v>0</v>
      </c>
      <c r="L103" s="71">
        <v>0</v>
      </c>
      <c r="N103" s="63" t="s">
        <v>275</v>
      </c>
      <c r="O103" s="63" t="s">
        <v>308</v>
      </c>
      <c r="P103" s="63" t="s">
        <v>309</v>
      </c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7"/>
      <c r="AD103" s="46"/>
      <c r="AE103" s="44"/>
      <c r="AF103" s="64"/>
      <c r="AG103" s="44"/>
      <c r="AH103" s="44"/>
      <c r="AI103" s="45"/>
      <c r="AJ103" s="44"/>
      <c r="AK103" s="43" t="s">
        <v>278</v>
      </c>
      <c r="AL103" s="42"/>
      <c r="AM103" s="41"/>
      <c r="AN103" s="40"/>
      <c r="AO103" s="39"/>
      <c r="AP103" s="38"/>
      <c r="AQ103" s="37"/>
    </row>
    <row r="104" spans="1:43" ht="41.25" customHeight="1">
      <c r="A104" s="14" t="s">
        <v>235</v>
      </c>
      <c r="B104" s="15" t="s">
        <v>220</v>
      </c>
      <c r="C104" s="15" t="s">
        <v>14</v>
      </c>
      <c r="D104" s="15" t="s">
        <v>52</v>
      </c>
      <c r="E104" s="15" t="s">
        <v>23</v>
      </c>
      <c r="F104" s="15" t="s">
        <v>64</v>
      </c>
      <c r="G104" s="15" t="s">
        <v>125</v>
      </c>
      <c r="H104" s="15" t="s">
        <v>196</v>
      </c>
      <c r="I104" s="15" t="s">
        <v>62</v>
      </c>
      <c r="J104" s="60">
        <v>6.9</v>
      </c>
      <c r="K104" s="60">
        <v>0</v>
      </c>
      <c r="L104" s="71">
        <v>0</v>
      </c>
      <c r="N104" s="63" t="s">
        <v>275</v>
      </c>
      <c r="O104" s="63" t="s">
        <v>308</v>
      </c>
      <c r="P104" s="63" t="s">
        <v>309</v>
      </c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7"/>
      <c r="AD104" s="46"/>
      <c r="AE104" s="44"/>
      <c r="AF104" s="64"/>
      <c r="AG104" s="44"/>
      <c r="AH104" s="44"/>
      <c r="AI104" s="45"/>
      <c r="AJ104" s="44"/>
      <c r="AK104" s="43" t="s">
        <v>278</v>
      </c>
      <c r="AL104" s="42"/>
      <c r="AM104" s="41"/>
      <c r="AN104" s="40"/>
      <c r="AO104" s="39"/>
      <c r="AP104" s="38"/>
      <c r="AQ104" s="37"/>
    </row>
    <row r="105" spans="1:43" ht="41.25" customHeight="1">
      <c r="A105" s="20" t="s">
        <v>235</v>
      </c>
      <c r="B105" s="15" t="s">
        <v>224</v>
      </c>
      <c r="C105" s="15" t="s">
        <v>14</v>
      </c>
      <c r="D105" s="15" t="s">
        <v>52</v>
      </c>
      <c r="E105" s="15" t="s">
        <v>23</v>
      </c>
      <c r="F105" s="15" t="s">
        <v>64</v>
      </c>
      <c r="G105" s="15" t="s">
        <v>125</v>
      </c>
      <c r="H105" s="15" t="s">
        <v>18</v>
      </c>
      <c r="I105" s="15" t="s">
        <v>62</v>
      </c>
      <c r="J105" s="60">
        <v>247</v>
      </c>
      <c r="K105" s="60">
        <v>0</v>
      </c>
      <c r="L105" s="71">
        <v>0</v>
      </c>
      <c r="N105" s="63" t="s">
        <v>275</v>
      </c>
      <c r="O105" s="63" t="s">
        <v>308</v>
      </c>
      <c r="P105" s="63" t="s">
        <v>309</v>
      </c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7"/>
      <c r="AD105" s="46"/>
      <c r="AE105" s="44"/>
      <c r="AF105" s="64"/>
      <c r="AG105" s="44"/>
      <c r="AH105" s="44"/>
      <c r="AI105" s="45"/>
      <c r="AJ105" s="44"/>
      <c r="AK105" s="43" t="s">
        <v>278</v>
      </c>
      <c r="AL105" s="42"/>
      <c r="AM105" s="41"/>
      <c r="AN105" s="40"/>
      <c r="AO105" s="39"/>
      <c r="AP105" s="38"/>
      <c r="AQ105" s="37"/>
    </row>
    <row r="106" spans="1:43" ht="44.25" customHeight="1">
      <c r="A106" s="20" t="s">
        <v>231</v>
      </c>
      <c r="B106" s="15" t="s">
        <v>229</v>
      </c>
      <c r="C106" s="15" t="s">
        <v>14</v>
      </c>
      <c r="D106" s="15" t="s">
        <v>52</v>
      </c>
      <c r="E106" s="15" t="s">
        <v>23</v>
      </c>
      <c r="F106" s="15" t="s">
        <v>64</v>
      </c>
      <c r="G106" s="15" t="s">
        <v>52</v>
      </c>
      <c r="H106" s="15" t="s">
        <v>18</v>
      </c>
      <c r="I106" s="15" t="s">
        <v>62</v>
      </c>
      <c r="J106" s="60">
        <v>0</v>
      </c>
      <c r="K106" s="60">
        <v>0</v>
      </c>
      <c r="L106" s="71">
        <v>0</v>
      </c>
      <c r="N106" s="63" t="s">
        <v>275</v>
      </c>
      <c r="O106" s="63" t="s">
        <v>308</v>
      </c>
      <c r="P106" s="63" t="s">
        <v>309</v>
      </c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7"/>
      <c r="AD106" s="46"/>
      <c r="AE106" s="44"/>
      <c r="AF106" s="64"/>
      <c r="AG106" s="44"/>
      <c r="AH106" s="44"/>
      <c r="AI106" s="45"/>
      <c r="AJ106" s="44"/>
      <c r="AK106" s="43" t="s">
        <v>278</v>
      </c>
      <c r="AL106" s="42"/>
      <c r="AM106" s="41"/>
      <c r="AN106" s="40"/>
      <c r="AO106" s="39"/>
      <c r="AP106" s="38"/>
      <c r="AQ106" s="37"/>
    </row>
    <row r="107" spans="1:43" ht="51" customHeight="1">
      <c r="A107" s="12" t="s">
        <v>65</v>
      </c>
      <c r="B107" s="13" t="s">
        <v>16</v>
      </c>
      <c r="C107" s="13" t="s">
        <v>14</v>
      </c>
      <c r="D107" s="13" t="s">
        <v>66</v>
      </c>
      <c r="E107" s="13" t="s">
        <v>17</v>
      </c>
      <c r="F107" s="13" t="s">
        <v>16</v>
      </c>
      <c r="G107" s="13" t="s">
        <v>17</v>
      </c>
      <c r="H107" s="13" t="s">
        <v>18</v>
      </c>
      <c r="I107" s="13" t="s">
        <v>16</v>
      </c>
      <c r="J107" s="58">
        <f t="shared" ref="J107:K107" si="11">J108</f>
        <v>100</v>
      </c>
      <c r="K107" s="58">
        <f t="shared" si="11"/>
        <v>293.2</v>
      </c>
      <c r="L107" s="72">
        <f t="shared" si="6"/>
        <v>293.2</v>
      </c>
      <c r="N107" s="63" t="s">
        <v>275</v>
      </c>
      <c r="O107" s="63" t="s">
        <v>308</v>
      </c>
      <c r="P107" s="63" t="s">
        <v>309</v>
      </c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7"/>
      <c r="AD107" s="46"/>
      <c r="AE107" s="44"/>
      <c r="AF107" s="64"/>
      <c r="AG107" s="44"/>
      <c r="AH107" s="44"/>
      <c r="AI107" s="45"/>
      <c r="AJ107" s="44"/>
      <c r="AK107" s="43" t="s">
        <v>278</v>
      </c>
      <c r="AL107" s="42"/>
      <c r="AM107" s="41"/>
      <c r="AN107" s="40"/>
      <c r="AO107" s="39"/>
      <c r="AP107" s="38"/>
      <c r="AQ107" s="37"/>
    </row>
    <row r="108" spans="1:43" ht="116.25" customHeight="1">
      <c r="A108" s="12" t="s">
        <v>68</v>
      </c>
      <c r="B108" s="13" t="s">
        <v>16</v>
      </c>
      <c r="C108" s="13" t="s">
        <v>14</v>
      </c>
      <c r="D108" s="13" t="s">
        <v>66</v>
      </c>
      <c r="E108" s="13" t="s">
        <v>69</v>
      </c>
      <c r="F108" s="13" t="s">
        <v>16</v>
      </c>
      <c r="G108" s="13" t="s">
        <v>17</v>
      </c>
      <c r="H108" s="13" t="s">
        <v>18</v>
      </c>
      <c r="I108" s="13" t="s">
        <v>70</v>
      </c>
      <c r="J108" s="58">
        <f>J109</f>
        <v>100</v>
      </c>
      <c r="K108" s="58">
        <f>K109</f>
        <v>293.2</v>
      </c>
      <c r="L108" s="72">
        <f t="shared" si="6"/>
        <v>293.2</v>
      </c>
      <c r="N108" s="63" t="s">
        <v>275</v>
      </c>
      <c r="O108" s="63" t="s">
        <v>308</v>
      </c>
      <c r="P108" s="63" t="s">
        <v>309</v>
      </c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7"/>
      <c r="AD108" s="46"/>
      <c r="AE108" s="44"/>
      <c r="AF108" s="64"/>
      <c r="AG108" s="44"/>
      <c r="AH108" s="44"/>
      <c r="AI108" s="45"/>
      <c r="AJ108" s="44"/>
      <c r="AK108" s="43" t="s">
        <v>278</v>
      </c>
      <c r="AL108" s="42"/>
      <c r="AM108" s="41"/>
      <c r="AN108" s="40"/>
      <c r="AO108" s="39"/>
      <c r="AP108" s="38"/>
      <c r="AQ108" s="37"/>
    </row>
    <row r="109" spans="1:43" s="17" customFormat="1" ht="51.75" customHeight="1">
      <c r="A109" s="12" t="s">
        <v>71</v>
      </c>
      <c r="B109" s="13" t="s">
        <v>16</v>
      </c>
      <c r="C109" s="13" t="s">
        <v>14</v>
      </c>
      <c r="D109" s="13" t="s">
        <v>66</v>
      </c>
      <c r="E109" s="13" t="s">
        <v>69</v>
      </c>
      <c r="F109" s="13" t="s">
        <v>27</v>
      </c>
      <c r="G109" s="13" t="s">
        <v>17</v>
      </c>
      <c r="H109" s="13" t="s">
        <v>18</v>
      </c>
      <c r="I109" s="13" t="s">
        <v>70</v>
      </c>
      <c r="J109" s="58">
        <f>J110+J111+J112</f>
        <v>100</v>
      </c>
      <c r="K109" s="58">
        <f>K110+K111+K112</f>
        <v>293.2</v>
      </c>
      <c r="L109" s="72">
        <f t="shared" si="6"/>
        <v>293.2</v>
      </c>
      <c r="N109" s="63" t="s">
        <v>275</v>
      </c>
      <c r="O109" s="63" t="s">
        <v>308</v>
      </c>
      <c r="P109" s="63" t="s">
        <v>309</v>
      </c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7"/>
      <c r="AD109" s="46"/>
      <c r="AE109" s="44"/>
      <c r="AF109" s="64"/>
      <c r="AG109" s="44"/>
      <c r="AH109" s="44"/>
      <c r="AI109" s="45"/>
      <c r="AJ109" s="44"/>
      <c r="AK109" s="43" t="s">
        <v>278</v>
      </c>
      <c r="AL109" s="42"/>
      <c r="AM109" s="41"/>
      <c r="AN109" s="40"/>
      <c r="AO109" s="39"/>
      <c r="AP109" s="38"/>
      <c r="AQ109" s="37"/>
    </row>
    <row r="110" spans="1:43" s="17" customFormat="1" ht="51.75" customHeight="1">
      <c r="A110" s="14" t="s">
        <v>380</v>
      </c>
      <c r="B110" s="15" t="s">
        <v>371</v>
      </c>
      <c r="C110" s="15" t="s">
        <v>14</v>
      </c>
      <c r="D110" s="15" t="s">
        <v>66</v>
      </c>
      <c r="E110" s="15" t="s">
        <v>69</v>
      </c>
      <c r="F110" s="15" t="s">
        <v>370</v>
      </c>
      <c r="G110" s="15" t="s">
        <v>66</v>
      </c>
      <c r="H110" s="15" t="s">
        <v>18</v>
      </c>
      <c r="I110" s="15" t="s">
        <v>70</v>
      </c>
      <c r="J110" s="59">
        <v>0</v>
      </c>
      <c r="K110" s="59">
        <v>293.2</v>
      </c>
      <c r="L110" s="71">
        <v>0</v>
      </c>
      <c r="N110" s="63"/>
      <c r="O110" s="63"/>
      <c r="P110" s="63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7"/>
      <c r="AD110" s="46"/>
      <c r="AE110" s="44"/>
      <c r="AF110" s="64"/>
      <c r="AG110" s="44"/>
      <c r="AH110" s="44"/>
      <c r="AI110" s="45"/>
      <c r="AJ110" s="44"/>
      <c r="AK110" s="43"/>
      <c r="AL110" s="42"/>
      <c r="AM110" s="41"/>
      <c r="AN110" s="40"/>
      <c r="AO110" s="39"/>
      <c r="AP110" s="38"/>
      <c r="AQ110" s="37"/>
    </row>
    <row r="111" spans="1:43" ht="87.75" customHeight="1">
      <c r="A111" s="14" t="s">
        <v>72</v>
      </c>
      <c r="B111" s="15" t="s">
        <v>50</v>
      </c>
      <c r="C111" s="15" t="s">
        <v>14</v>
      </c>
      <c r="D111" s="15" t="s">
        <v>66</v>
      </c>
      <c r="E111" s="15" t="s">
        <v>69</v>
      </c>
      <c r="F111" s="15" t="s">
        <v>51</v>
      </c>
      <c r="G111" s="15" t="s">
        <v>34</v>
      </c>
      <c r="H111" s="15" t="s">
        <v>18</v>
      </c>
      <c r="I111" s="15" t="s">
        <v>70</v>
      </c>
      <c r="J111" s="59">
        <v>55.6</v>
      </c>
      <c r="K111" s="59">
        <v>0</v>
      </c>
      <c r="L111" s="71">
        <f t="shared" si="6"/>
        <v>0</v>
      </c>
      <c r="N111" s="63" t="s">
        <v>275</v>
      </c>
      <c r="O111" s="63" t="s">
        <v>308</v>
      </c>
      <c r="P111" s="63" t="s">
        <v>309</v>
      </c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7"/>
      <c r="AD111" s="46"/>
      <c r="AE111" s="44"/>
      <c r="AF111" s="64"/>
      <c r="AG111" s="44"/>
      <c r="AH111" s="44"/>
      <c r="AI111" s="45"/>
      <c r="AJ111" s="44"/>
      <c r="AK111" s="43" t="s">
        <v>278</v>
      </c>
      <c r="AL111" s="42"/>
      <c r="AM111" s="41"/>
      <c r="AN111" s="40"/>
      <c r="AO111" s="39"/>
      <c r="AP111" s="38"/>
      <c r="AQ111" s="37"/>
    </row>
    <row r="112" spans="1:43" ht="89.25" customHeight="1">
      <c r="A112" s="14" t="s">
        <v>73</v>
      </c>
      <c r="B112" s="15" t="s">
        <v>50</v>
      </c>
      <c r="C112" s="15" t="s">
        <v>14</v>
      </c>
      <c r="D112" s="15" t="s">
        <v>66</v>
      </c>
      <c r="E112" s="15" t="s">
        <v>69</v>
      </c>
      <c r="F112" s="15" t="s">
        <v>51</v>
      </c>
      <c r="G112" s="15" t="s">
        <v>52</v>
      </c>
      <c r="H112" s="15" t="s">
        <v>18</v>
      </c>
      <c r="I112" s="15" t="s">
        <v>70</v>
      </c>
      <c r="J112" s="60">
        <v>44.4</v>
      </c>
      <c r="K112" s="60">
        <v>0</v>
      </c>
      <c r="L112" s="71">
        <v>0</v>
      </c>
      <c r="N112" s="153" t="s">
        <v>310</v>
      </c>
      <c r="O112" s="153"/>
      <c r="P112" s="153"/>
      <c r="Q112" s="154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</row>
    <row r="113" spans="1:43" ht="31.5">
      <c r="A113" s="12" t="s">
        <v>76</v>
      </c>
      <c r="B113" s="27" t="s">
        <v>16</v>
      </c>
      <c r="C113" s="27" t="s">
        <v>14</v>
      </c>
      <c r="D113" s="27" t="s">
        <v>77</v>
      </c>
      <c r="E113" s="27" t="s">
        <v>17</v>
      </c>
      <c r="F113" s="27" t="s">
        <v>16</v>
      </c>
      <c r="G113" s="27" t="s">
        <v>17</v>
      </c>
      <c r="H113" s="27" t="s">
        <v>18</v>
      </c>
      <c r="I113" s="27" t="s">
        <v>16</v>
      </c>
      <c r="J113" s="58">
        <f>J114+J138+J145+J149</f>
        <v>721.7</v>
      </c>
      <c r="K113" s="58">
        <f>K114+K138+K145+K149</f>
        <v>515.20000000000005</v>
      </c>
      <c r="L113" s="72">
        <f t="shared" si="6"/>
        <v>71.387002909796308</v>
      </c>
      <c r="N113" s="153" t="s">
        <v>311</v>
      </c>
      <c r="O113" s="153"/>
      <c r="P113" s="153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</row>
    <row r="114" spans="1:43" ht="60.75" customHeight="1">
      <c r="A114" s="12" t="s">
        <v>78</v>
      </c>
      <c r="B114" s="27" t="s">
        <v>16</v>
      </c>
      <c r="C114" s="27" t="s">
        <v>14</v>
      </c>
      <c r="D114" s="27" t="s">
        <v>77</v>
      </c>
      <c r="E114" s="27" t="s">
        <v>20</v>
      </c>
      <c r="F114" s="27" t="s">
        <v>16</v>
      </c>
      <c r="G114" s="27" t="s">
        <v>20</v>
      </c>
      <c r="H114" s="27" t="s">
        <v>18</v>
      </c>
      <c r="I114" s="27" t="s">
        <v>79</v>
      </c>
      <c r="J114" s="58">
        <f>J115+J118+J121+J124+J126+J128++J130+J132++J135</f>
        <v>415.8</v>
      </c>
      <c r="K114" s="58">
        <f>K115+K118+K121+K124+K126+K128++K130+K132++K135</f>
        <v>334.4</v>
      </c>
      <c r="L114" s="72">
        <f t="shared" si="6"/>
        <v>80.423280423280417</v>
      </c>
      <c r="N114" s="63" t="s">
        <v>275</v>
      </c>
      <c r="O114" s="63" t="s">
        <v>308</v>
      </c>
      <c r="P114" s="63" t="s">
        <v>311</v>
      </c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7"/>
      <c r="AD114" s="46"/>
      <c r="AE114" s="44"/>
      <c r="AF114" s="64"/>
      <c r="AG114" s="44"/>
      <c r="AH114" s="44"/>
      <c r="AI114" s="45"/>
      <c r="AJ114" s="44"/>
      <c r="AK114" s="43" t="s">
        <v>278</v>
      </c>
      <c r="AL114" s="42"/>
      <c r="AM114" s="41"/>
      <c r="AN114" s="40"/>
      <c r="AO114" s="39"/>
      <c r="AP114" s="38"/>
      <c r="AQ114" s="37"/>
    </row>
    <row r="115" spans="1:43" ht="78.75" customHeight="1">
      <c r="A115" s="12" t="s">
        <v>80</v>
      </c>
      <c r="B115" s="27" t="s">
        <v>16</v>
      </c>
      <c r="C115" s="27" t="s">
        <v>14</v>
      </c>
      <c r="D115" s="27" t="s">
        <v>77</v>
      </c>
      <c r="E115" s="27" t="s">
        <v>20</v>
      </c>
      <c r="F115" s="27" t="s">
        <v>81</v>
      </c>
      <c r="G115" s="27" t="s">
        <v>20</v>
      </c>
      <c r="H115" s="27" t="s">
        <v>18</v>
      </c>
      <c r="I115" s="27" t="s">
        <v>79</v>
      </c>
      <c r="J115" s="58">
        <f>J116+J117</f>
        <v>10</v>
      </c>
      <c r="K115" s="58">
        <f>K116+K117</f>
        <v>12.2</v>
      </c>
      <c r="L115" s="72">
        <f t="shared" si="6"/>
        <v>122</v>
      </c>
      <c r="N115" s="153" t="s">
        <v>312</v>
      </c>
      <c r="O115" s="153"/>
      <c r="P115" s="153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</row>
    <row r="116" spans="1:43" ht="114.75" customHeight="1">
      <c r="A116" s="14" t="s">
        <v>83</v>
      </c>
      <c r="B116" s="28" t="s">
        <v>84</v>
      </c>
      <c r="C116" s="28" t="s">
        <v>14</v>
      </c>
      <c r="D116" s="28" t="s">
        <v>77</v>
      </c>
      <c r="E116" s="28" t="s">
        <v>20</v>
      </c>
      <c r="F116" s="28" t="s">
        <v>85</v>
      </c>
      <c r="G116" s="28" t="s">
        <v>20</v>
      </c>
      <c r="H116" s="28" t="s">
        <v>18</v>
      </c>
      <c r="I116" s="28" t="s">
        <v>79</v>
      </c>
      <c r="J116" s="59">
        <v>5.5</v>
      </c>
      <c r="K116" s="59">
        <v>7</v>
      </c>
      <c r="L116" s="71">
        <f t="shared" si="6"/>
        <v>127.27272727272727</v>
      </c>
      <c r="N116" s="63" t="s">
        <v>275</v>
      </c>
      <c r="O116" s="63" t="s">
        <v>308</v>
      </c>
      <c r="P116" s="63" t="s">
        <v>312</v>
      </c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7"/>
      <c r="AD116" s="46"/>
      <c r="AE116" s="44"/>
      <c r="AF116" s="64"/>
      <c r="AG116" s="44"/>
      <c r="AH116" s="44"/>
      <c r="AI116" s="45"/>
      <c r="AJ116" s="44"/>
      <c r="AK116" s="43" t="s">
        <v>278</v>
      </c>
      <c r="AL116" s="42"/>
      <c r="AM116" s="41"/>
      <c r="AN116" s="40"/>
      <c r="AO116" s="39"/>
      <c r="AP116" s="38"/>
      <c r="AQ116" s="37"/>
    </row>
    <row r="117" spans="1:43" ht="120" customHeight="1">
      <c r="A117" s="14" t="s">
        <v>83</v>
      </c>
      <c r="B117" s="111" t="s">
        <v>381</v>
      </c>
      <c r="C117" s="28" t="s">
        <v>14</v>
      </c>
      <c r="D117" s="28" t="s">
        <v>77</v>
      </c>
      <c r="E117" s="28" t="s">
        <v>20</v>
      </c>
      <c r="F117" s="28" t="s">
        <v>85</v>
      </c>
      <c r="G117" s="28" t="s">
        <v>20</v>
      </c>
      <c r="H117" s="28" t="s">
        <v>18</v>
      </c>
      <c r="I117" s="28" t="s">
        <v>79</v>
      </c>
      <c r="J117" s="59">
        <v>4.5</v>
      </c>
      <c r="K117" s="59">
        <v>5.2</v>
      </c>
      <c r="L117" s="71">
        <f t="shared" si="6"/>
        <v>115.55555555555557</v>
      </c>
      <c r="N117" s="63" t="s">
        <v>275</v>
      </c>
      <c r="O117" s="63" t="s">
        <v>308</v>
      </c>
      <c r="P117" s="63" t="s">
        <v>312</v>
      </c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7"/>
      <c r="AD117" s="46"/>
      <c r="AE117" s="44"/>
      <c r="AF117" s="64"/>
      <c r="AG117" s="44"/>
      <c r="AH117" s="44"/>
      <c r="AI117" s="45"/>
      <c r="AJ117" s="44"/>
      <c r="AK117" s="43" t="s">
        <v>278</v>
      </c>
      <c r="AL117" s="42"/>
      <c r="AM117" s="41"/>
      <c r="AN117" s="40"/>
      <c r="AO117" s="39"/>
      <c r="AP117" s="38"/>
      <c r="AQ117" s="37"/>
    </row>
    <row r="118" spans="1:43" ht="122.25" customHeight="1">
      <c r="A118" s="12" t="s">
        <v>86</v>
      </c>
      <c r="B118" s="27" t="s">
        <v>16</v>
      </c>
      <c r="C118" s="27" t="s">
        <v>14</v>
      </c>
      <c r="D118" s="27" t="s">
        <v>77</v>
      </c>
      <c r="E118" s="27" t="s">
        <v>20</v>
      </c>
      <c r="F118" s="27" t="s">
        <v>87</v>
      </c>
      <c r="G118" s="27" t="s">
        <v>20</v>
      </c>
      <c r="H118" s="27" t="s">
        <v>18</v>
      </c>
      <c r="I118" s="27" t="s">
        <v>79</v>
      </c>
      <c r="J118" s="58">
        <f t="shared" ref="J118" si="12">J119+J120</f>
        <v>28.700000000000003</v>
      </c>
      <c r="K118" s="58">
        <f t="shared" ref="K118" si="13">K119+K120</f>
        <v>26</v>
      </c>
      <c r="L118" s="72">
        <f t="shared" si="6"/>
        <v>90.59233449477351</v>
      </c>
      <c r="N118" s="153" t="s">
        <v>313</v>
      </c>
      <c r="O118" s="153"/>
      <c r="P118" s="153"/>
      <c r="Q118" s="154"/>
      <c r="R118" s="154"/>
      <c r="S118" s="154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</row>
    <row r="119" spans="1:43" ht="153.75" customHeight="1">
      <c r="A119" s="14" t="s">
        <v>88</v>
      </c>
      <c r="B119" s="28" t="s">
        <v>84</v>
      </c>
      <c r="C119" s="28" t="s">
        <v>14</v>
      </c>
      <c r="D119" s="28" t="s">
        <v>77</v>
      </c>
      <c r="E119" s="28" t="s">
        <v>20</v>
      </c>
      <c r="F119" s="28" t="s">
        <v>89</v>
      </c>
      <c r="G119" s="28" t="s">
        <v>20</v>
      </c>
      <c r="H119" s="28" t="s">
        <v>18</v>
      </c>
      <c r="I119" s="28" t="s">
        <v>79</v>
      </c>
      <c r="J119" s="59">
        <v>22.8</v>
      </c>
      <c r="K119" s="59">
        <v>14.5</v>
      </c>
      <c r="L119" s="71">
        <f t="shared" si="6"/>
        <v>63.596491228070171</v>
      </c>
      <c r="N119" s="63" t="s">
        <v>275</v>
      </c>
      <c r="O119" s="63" t="s">
        <v>308</v>
      </c>
      <c r="P119" s="63" t="s">
        <v>313</v>
      </c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7"/>
      <c r="AD119" s="46"/>
      <c r="AE119" s="44"/>
      <c r="AF119" s="64"/>
      <c r="AG119" s="44"/>
      <c r="AH119" s="44"/>
      <c r="AI119" s="45"/>
      <c r="AJ119" s="44"/>
      <c r="AK119" s="43" t="s">
        <v>278</v>
      </c>
      <c r="AL119" s="42"/>
      <c r="AM119" s="41"/>
      <c r="AN119" s="40"/>
      <c r="AO119" s="39"/>
      <c r="AP119" s="38"/>
      <c r="AQ119" s="37"/>
    </row>
    <row r="120" spans="1:43" ht="156" customHeight="1">
      <c r="A120" s="14" t="s">
        <v>88</v>
      </c>
      <c r="B120" s="111" t="s">
        <v>381</v>
      </c>
      <c r="C120" s="28" t="s">
        <v>14</v>
      </c>
      <c r="D120" s="28" t="s">
        <v>77</v>
      </c>
      <c r="E120" s="28" t="s">
        <v>20</v>
      </c>
      <c r="F120" s="28" t="s">
        <v>89</v>
      </c>
      <c r="G120" s="28" t="s">
        <v>20</v>
      </c>
      <c r="H120" s="28" t="s">
        <v>18</v>
      </c>
      <c r="I120" s="28" t="s">
        <v>79</v>
      </c>
      <c r="J120" s="59">
        <v>5.9</v>
      </c>
      <c r="K120" s="59">
        <v>11.5</v>
      </c>
      <c r="L120" s="71">
        <v>0</v>
      </c>
      <c r="N120" s="153" t="s">
        <v>314</v>
      </c>
      <c r="O120" s="153"/>
      <c r="P120" s="153"/>
      <c r="Q120" s="154"/>
      <c r="R120" s="154"/>
      <c r="S120" s="15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</row>
    <row r="121" spans="1:43" ht="96" customHeight="1">
      <c r="A121" s="12" t="s">
        <v>90</v>
      </c>
      <c r="B121" s="27" t="s">
        <v>16</v>
      </c>
      <c r="C121" s="27" t="s">
        <v>14</v>
      </c>
      <c r="D121" s="27" t="s">
        <v>77</v>
      </c>
      <c r="E121" s="27" t="s">
        <v>20</v>
      </c>
      <c r="F121" s="27" t="s">
        <v>91</v>
      </c>
      <c r="G121" s="27" t="s">
        <v>20</v>
      </c>
      <c r="H121" s="27" t="s">
        <v>18</v>
      </c>
      <c r="I121" s="27" t="s">
        <v>79</v>
      </c>
      <c r="J121" s="58">
        <f>SUM(J122:J123)</f>
        <v>33</v>
      </c>
      <c r="K121" s="58">
        <f>SUM(K122:K123)</f>
        <v>12.3</v>
      </c>
      <c r="L121" s="72">
        <f t="shared" si="6"/>
        <v>37.272727272727273</v>
      </c>
      <c r="N121" s="153" t="s">
        <v>315</v>
      </c>
      <c r="O121" s="153"/>
      <c r="P121" s="153"/>
      <c r="Q121" s="154"/>
      <c r="R121" s="154"/>
      <c r="S121" s="15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</row>
    <row r="122" spans="1:43" ht="119.25" customHeight="1">
      <c r="A122" s="14" t="s">
        <v>93</v>
      </c>
      <c r="B122" s="28" t="s">
        <v>84</v>
      </c>
      <c r="C122" s="28" t="s">
        <v>14</v>
      </c>
      <c r="D122" s="28" t="s">
        <v>77</v>
      </c>
      <c r="E122" s="28" t="s">
        <v>20</v>
      </c>
      <c r="F122" s="28" t="s">
        <v>94</v>
      </c>
      <c r="G122" s="28" t="s">
        <v>20</v>
      </c>
      <c r="H122" s="28" t="s">
        <v>18</v>
      </c>
      <c r="I122" s="28" t="s">
        <v>79</v>
      </c>
      <c r="J122" s="59">
        <v>32.700000000000003</v>
      </c>
      <c r="K122" s="59">
        <v>7.3</v>
      </c>
      <c r="L122" s="71">
        <f t="shared" si="6"/>
        <v>22.324159021406725</v>
      </c>
      <c r="N122" s="63" t="s">
        <v>275</v>
      </c>
      <c r="O122" s="63" t="s">
        <v>314</v>
      </c>
      <c r="P122" s="63" t="s">
        <v>315</v>
      </c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7"/>
      <c r="AD122" s="46"/>
      <c r="AE122" s="44"/>
      <c r="AF122" s="64"/>
      <c r="AG122" s="44"/>
      <c r="AH122" s="44"/>
      <c r="AI122" s="45"/>
      <c r="AJ122" s="44"/>
      <c r="AK122" s="43" t="s">
        <v>316</v>
      </c>
      <c r="AL122" s="42"/>
      <c r="AM122" s="41"/>
      <c r="AN122" s="40"/>
      <c r="AO122" s="39"/>
      <c r="AP122" s="38"/>
      <c r="AQ122" s="37"/>
    </row>
    <row r="123" spans="1:43" ht="119.25" customHeight="1">
      <c r="A123" s="14" t="s">
        <v>93</v>
      </c>
      <c r="B123" s="28" t="s">
        <v>50</v>
      </c>
      <c r="C123" s="28" t="s">
        <v>14</v>
      </c>
      <c r="D123" s="28" t="s">
        <v>77</v>
      </c>
      <c r="E123" s="28" t="s">
        <v>20</v>
      </c>
      <c r="F123" s="28" t="s">
        <v>94</v>
      </c>
      <c r="G123" s="28" t="s">
        <v>20</v>
      </c>
      <c r="H123" s="28" t="s">
        <v>18</v>
      </c>
      <c r="I123" s="28" t="s">
        <v>79</v>
      </c>
      <c r="J123" s="59">
        <v>0.3</v>
      </c>
      <c r="K123" s="59">
        <v>5</v>
      </c>
      <c r="L123" s="71">
        <f t="shared" si="6"/>
        <v>1666.6666666666667</v>
      </c>
      <c r="N123" s="77"/>
      <c r="O123" s="77"/>
      <c r="P123" s="77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9"/>
      <c r="AD123" s="80"/>
      <c r="AE123" s="81"/>
      <c r="AF123" s="82"/>
      <c r="AG123" s="81"/>
      <c r="AH123" s="81"/>
      <c r="AI123" s="83"/>
      <c r="AJ123" s="81"/>
      <c r="AK123" s="43"/>
      <c r="AL123" s="84"/>
      <c r="AM123" s="85"/>
      <c r="AN123" s="86"/>
      <c r="AO123" s="87"/>
      <c r="AP123" s="88"/>
      <c r="AQ123" s="89"/>
    </row>
    <row r="124" spans="1:43" ht="102" customHeight="1">
      <c r="A124" s="12" t="s">
        <v>95</v>
      </c>
      <c r="B124" s="27" t="s">
        <v>16</v>
      </c>
      <c r="C124" s="27" t="s">
        <v>14</v>
      </c>
      <c r="D124" s="27" t="s">
        <v>77</v>
      </c>
      <c r="E124" s="27" t="s">
        <v>20</v>
      </c>
      <c r="F124" s="27" t="s">
        <v>96</v>
      </c>
      <c r="G124" s="27" t="s">
        <v>20</v>
      </c>
      <c r="H124" s="27" t="s">
        <v>18</v>
      </c>
      <c r="I124" s="27" t="s">
        <v>79</v>
      </c>
      <c r="J124" s="58">
        <f>J125</f>
        <v>31.5</v>
      </c>
      <c r="K124" s="58">
        <f>K125</f>
        <v>31.5</v>
      </c>
      <c r="L124" s="72">
        <f t="shared" si="6"/>
        <v>100</v>
      </c>
      <c r="N124" s="153" t="s">
        <v>317</v>
      </c>
      <c r="O124" s="153"/>
      <c r="P124" s="153"/>
      <c r="Q124" s="154"/>
      <c r="R124" s="154"/>
      <c r="S124" s="154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</row>
    <row r="125" spans="1:43" ht="132" customHeight="1">
      <c r="A125" s="14" t="s">
        <v>97</v>
      </c>
      <c r="B125" s="28" t="s">
        <v>84</v>
      </c>
      <c r="C125" s="28" t="s">
        <v>14</v>
      </c>
      <c r="D125" s="28" t="s">
        <v>77</v>
      </c>
      <c r="E125" s="28" t="s">
        <v>20</v>
      </c>
      <c r="F125" s="28" t="s">
        <v>98</v>
      </c>
      <c r="G125" s="28" t="s">
        <v>20</v>
      </c>
      <c r="H125" s="28" t="s">
        <v>18</v>
      </c>
      <c r="I125" s="28" t="s">
        <v>79</v>
      </c>
      <c r="J125" s="59">
        <v>31.5</v>
      </c>
      <c r="K125" s="59">
        <v>31.5</v>
      </c>
      <c r="L125" s="71">
        <f t="shared" si="6"/>
        <v>100</v>
      </c>
      <c r="N125" s="63" t="s">
        <v>275</v>
      </c>
      <c r="O125" s="63" t="s">
        <v>314</v>
      </c>
      <c r="P125" s="63" t="s">
        <v>317</v>
      </c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7"/>
      <c r="AD125" s="46"/>
      <c r="AE125" s="44"/>
      <c r="AF125" s="64"/>
      <c r="AG125" s="44"/>
      <c r="AH125" s="44"/>
      <c r="AI125" s="45"/>
      <c r="AJ125" s="44"/>
      <c r="AK125" s="43" t="s">
        <v>278</v>
      </c>
      <c r="AL125" s="42"/>
      <c r="AM125" s="41"/>
      <c r="AN125" s="40"/>
      <c r="AO125" s="39"/>
      <c r="AP125" s="38"/>
      <c r="AQ125" s="37"/>
    </row>
    <row r="126" spans="1:43" ht="84.75" customHeight="1">
      <c r="A126" s="12" t="s">
        <v>100</v>
      </c>
      <c r="B126" s="27" t="s">
        <v>16</v>
      </c>
      <c r="C126" s="27" t="s">
        <v>14</v>
      </c>
      <c r="D126" s="27" t="s">
        <v>77</v>
      </c>
      <c r="E126" s="27" t="s">
        <v>20</v>
      </c>
      <c r="F126" s="27" t="s">
        <v>79</v>
      </c>
      <c r="G126" s="27" t="s">
        <v>20</v>
      </c>
      <c r="H126" s="27" t="s">
        <v>18</v>
      </c>
      <c r="I126" s="27" t="s">
        <v>79</v>
      </c>
      <c r="J126" s="58">
        <f>J127</f>
        <v>17.899999999999999</v>
      </c>
      <c r="K126" s="58">
        <f>K127</f>
        <v>7.5</v>
      </c>
      <c r="L126" s="72">
        <v>0</v>
      </c>
      <c r="N126" s="153" t="s">
        <v>320</v>
      </c>
      <c r="O126" s="153"/>
      <c r="P126" s="153"/>
      <c r="Q126" s="154"/>
      <c r="R126" s="154"/>
      <c r="S126" s="154"/>
      <c r="T126" s="154"/>
      <c r="U126" s="15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</row>
    <row r="127" spans="1:43" ht="134.25" customHeight="1">
      <c r="A127" s="14" t="s">
        <v>101</v>
      </c>
      <c r="B127" s="28" t="s">
        <v>84</v>
      </c>
      <c r="C127" s="28" t="s">
        <v>14</v>
      </c>
      <c r="D127" s="28" t="s">
        <v>77</v>
      </c>
      <c r="E127" s="28" t="s">
        <v>20</v>
      </c>
      <c r="F127" s="28" t="s">
        <v>102</v>
      </c>
      <c r="G127" s="28" t="s">
        <v>20</v>
      </c>
      <c r="H127" s="28" t="s">
        <v>18</v>
      </c>
      <c r="I127" s="28" t="s">
        <v>79</v>
      </c>
      <c r="J127" s="60">
        <v>17.899999999999999</v>
      </c>
      <c r="K127" s="60">
        <v>7.5</v>
      </c>
      <c r="L127" s="71">
        <v>0</v>
      </c>
      <c r="N127" s="63" t="s">
        <v>318</v>
      </c>
      <c r="O127" s="63" t="s">
        <v>319</v>
      </c>
      <c r="P127" s="63" t="s">
        <v>320</v>
      </c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7"/>
      <c r="AD127" s="46"/>
      <c r="AE127" s="44"/>
      <c r="AF127" s="64"/>
      <c r="AG127" s="44"/>
      <c r="AH127" s="44"/>
      <c r="AI127" s="45"/>
      <c r="AJ127" s="44"/>
      <c r="AK127" s="43" t="s">
        <v>278</v>
      </c>
      <c r="AL127" s="42"/>
      <c r="AM127" s="41"/>
      <c r="AN127" s="40"/>
      <c r="AO127" s="39"/>
      <c r="AP127" s="38"/>
      <c r="AQ127" s="37"/>
    </row>
    <row r="128" spans="1:43" ht="95.25" customHeight="1">
      <c r="A128" s="12" t="s">
        <v>103</v>
      </c>
      <c r="B128" s="27" t="s">
        <v>16</v>
      </c>
      <c r="C128" s="27" t="s">
        <v>14</v>
      </c>
      <c r="D128" s="27" t="s">
        <v>77</v>
      </c>
      <c r="E128" s="27" t="s">
        <v>20</v>
      </c>
      <c r="F128" s="27" t="s">
        <v>104</v>
      </c>
      <c r="G128" s="27" t="s">
        <v>20</v>
      </c>
      <c r="H128" s="27" t="s">
        <v>18</v>
      </c>
      <c r="I128" s="27" t="s">
        <v>79</v>
      </c>
      <c r="J128" s="58">
        <f>J129</f>
        <v>1.3</v>
      </c>
      <c r="K128" s="58">
        <f>K129</f>
        <v>1.8</v>
      </c>
      <c r="L128" s="72">
        <f t="shared" ref="L128:L166" si="14">SUM(K128/J128)*100</f>
        <v>138.46153846153845</v>
      </c>
      <c r="N128" s="63" t="s">
        <v>318</v>
      </c>
      <c r="O128" s="63" t="s">
        <v>319</v>
      </c>
      <c r="P128" s="63" t="s">
        <v>320</v>
      </c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7"/>
      <c r="AD128" s="46"/>
      <c r="AE128" s="44"/>
      <c r="AF128" s="64"/>
      <c r="AG128" s="44"/>
      <c r="AH128" s="44"/>
      <c r="AI128" s="45"/>
      <c r="AJ128" s="44"/>
      <c r="AK128" s="43" t="s">
        <v>278</v>
      </c>
      <c r="AL128" s="42"/>
      <c r="AM128" s="41"/>
      <c r="AN128" s="40"/>
      <c r="AO128" s="39"/>
      <c r="AP128" s="38"/>
      <c r="AQ128" s="37"/>
    </row>
    <row r="129" spans="1:43" ht="165" customHeight="1">
      <c r="A129" s="14" t="s">
        <v>105</v>
      </c>
      <c r="B129" s="28" t="s">
        <v>84</v>
      </c>
      <c r="C129" s="28" t="s">
        <v>14</v>
      </c>
      <c r="D129" s="28" t="s">
        <v>77</v>
      </c>
      <c r="E129" s="28" t="s">
        <v>20</v>
      </c>
      <c r="F129" s="28" t="s">
        <v>106</v>
      </c>
      <c r="G129" s="28" t="s">
        <v>20</v>
      </c>
      <c r="H129" s="28" t="s">
        <v>18</v>
      </c>
      <c r="I129" s="28" t="s">
        <v>79</v>
      </c>
      <c r="J129" s="59">
        <v>1.3</v>
      </c>
      <c r="K129" s="59">
        <v>1.8</v>
      </c>
      <c r="L129" s="71">
        <f t="shared" si="14"/>
        <v>138.46153846153845</v>
      </c>
      <c r="N129" s="63" t="s">
        <v>318</v>
      </c>
      <c r="O129" s="63" t="s">
        <v>319</v>
      </c>
      <c r="P129" s="63" t="s">
        <v>320</v>
      </c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7"/>
      <c r="AD129" s="46"/>
      <c r="AE129" s="44"/>
      <c r="AF129" s="64"/>
      <c r="AG129" s="44"/>
      <c r="AH129" s="44"/>
      <c r="AI129" s="45"/>
      <c r="AJ129" s="44"/>
      <c r="AK129" s="43" t="s">
        <v>278</v>
      </c>
      <c r="AL129" s="42"/>
      <c r="AM129" s="41"/>
      <c r="AN129" s="40"/>
      <c r="AO129" s="39"/>
      <c r="AP129" s="38"/>
      <c r="AQ129" s="37"/>
    </row>
    <row r="130" spans="1:43" s="17" customFormat="1" ht="102" customHeight="1">
      <c r="A130" s="12" t="s">
        <v>107</v>
      </c>
      <c r="B130" s="27" t="s">
        <v>16</v>
      </c>
      <c r="C130" s="27" t="s">
        <v>14</v>
      </c>
      <c r="D130" s="27" t="s">
        <v>77</v>
      </c>
      <c r="E130" s="27" t="s">
        <v>20</v>
      </c>
      <c r="F130" s="27" t="s">
        <v>108</v>
      </c>
      <c r="G130" s="27" t="s">
        <v>17</v>
      </c>
      <c r="H130" s="27" t="s">
        <v>18</v>
      </c>
      <c r="I130" s="27" t="s">
        <v>79</v>
      </c>
      <c r="J130" s="58">
        <f>J131</f>
        <v>14.7</v>
      </c>
      <c r="K130" s="58">
        <f>K131</f>
        <v>10.8</v>
      </c>
      <c r="L130" s="72">
        <f t="shared" si="14"/>
        <v>73.469387755102048</v>
      </c>
      <c r="N130" s="63" t="s">
        <v>318</v>
      </c>
      <c r="O130" s="63" t="s">
        <v>319</v>
      </c>
      <c r="P130" s="63" t="s">
        <v>320</v>
      </c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7"/>
      <c r="AD130" s="46"/>
      <c r="AE130" s="44"/>
      <c r="AF130" s="64"/>
      <c r="AG130" s="44"/>
      <c r="AH130" s="44"/>
      <c r="AI130" s="45"/>
      <c r="AJ130" s="44"/>
      <c r="AK130" s="43" t="s">
        <v>278</v>
      </c>
      <c r="AL130" s="42"/>
      <c r="AM130" s="41"/>
      <c r="AN130" s="40"/>
      <c r="AO130" s="39"/>
      <c r="AP130" s="38"/>
      <c r="AQ130" s="37"/>
    </row>
    <row r="131" spans="1:43" ht="120" customHeight="1">
      <c r="A131" s="14" t="s">
        <v>109</v>
      </c>
      <c r="B131" s="28" t="s">
        <v>84</v>
      </c>
      <c r="C131" s="28" t="s">
        <v>14</v>
      </c>
      <c r="D131" s="28" t="s">
        <v>77</v>
      </c>
      <c r="E131" s="28" t="s">
        <v>20</v>
      </c>
      <c r="F131" s="28" t="s">
        <v>110</v>
      </c>
      <c r="G131" s="28" t="s">
        <v>20</v>
      </c>
      <c r="H131" s="28" t="s">
        <v>18</v>
      </c>
      <c r="I131" s="28" t="s">
        <v>79</v>
      </c>
      <c r="J131" s="59">
        <v>14.7</v>
      </c>
      <c r="K131" s="59">
        <v>10.8</v>
      </c>
      <c r="L131" s="71">
        <f t="shared" si="14"/>
        <v>73.469387755102048</v>
      </c>
      <c r="N131" s="63" t="s">
        <v>318</v>
      </c>
      <c r="O131" s="63" t="s">
        <v>319</v>
      </c>
      <c r="P131" s="63" t="s">
        <v>320</v>
      </c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7"/>
      <c r="AD131" s="46"/>
      <c r="AE131" s="44"/>
      <c r="AF131" s="64"/>
      <c r="AG131" s="44"/>
      <c r="AH131" s="44"/>
      <c r="AI131" s="45"/>
      <c r="AJ131" s="44"/>
      <c r="AK131" s="43" t="s">
        <v>278</v>
      </c>
      <c r="AL131" s="42"/>
      <c r="AM131" s="41"/>
      <c r="AN131" s="40"/>
      <c r="AO131" s="39"/>
      <c r="AP131" s="38"/>
      <c r="AQ131" s="37"/>
    </row>
    <row r="132" spans="1:43" ht="102" customHeight="1">
      <c r="A132" s="12" t="s">
        <v>111</v>
      </c>
      <c r="B132" s="27" t="s">
        <v>16</v>
      </c>
      <c r="C132" s="27" t="s">
        <v>14</v>
      </c>
      <c r="D132" s="27" t="s">
        <v>77</v>
      </c>
      <c r="E132" s="27" t="s">
        <v>20</v>
      </c>
      <c r="F132" s="27" t="s">
        <v>112</v>
      </c>
      <c r="G132" s="27" t="s">
        <v>20</v>
      </c>
      <c r="H132" s="27" t="s">
        <v>18</v>
      </c>
      <c r="I132" s="27" t="s">
        <v>79</v>
      </c>
      <c r="J132" s="58">
        <f>J133+J134</f>
        <v>2.1</v>
      </c>
      <c r="K132" s="58">
        <f>K133+K134</f>
        <v>96</v>
      </c>
      <c r="L132" s="72">
        <f t="shared" si="14"/>
        <v>4571.4285714285716</v>
      </c>
      <c r="N132" s="153" t="s">
        <v>321</v>
      </c>
      <c r="O132" s="153"/>
      <c r="P132" s="153"/>
      <c r="Q132" s="154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</row>
    <row r="133" spans="1:43" ht="127.5" customHeight="1">
      <c r="A133" s="14" t="s">
        <v>113</v>
      </c>
      <c r="B133" s="28" t="s">
        <v>84</v>
      </c>
      <c r="C133" s="28" t="s">
        <v>14</v>
      </c>
      <c r="D133" s="28" t="s">
        <v>77</v>
      </c>
      <c r="E133" s="28" t="s">
        <v>20</v>
      </c>
      <c r="F133" s="28" t="s">
        <v>114</v>
      </c>
      <c r="G133" s="28" t="s">
        <v>20</v>
      </c>
      <c r="H133" s="28" t="s">
        <v>18</v>
      </c>
      <c r="I133" s="28" t="s">
        <v>79</v>
      </c>
      <c r="J133" s="59">
        <v>1</v>
      </c>
      <c r="K133" s="59">
        <v>96</v>
      </c>
      <c r="L133" s="71">
        <v>0</v>
      </c>
      <c r="N133" s="63" t="s">
        <v>318</v>
      </c>
      <c r="O133" s="63" t="s">
        <v>319</v>
      </c>
      <c r="P133" s="63" t="s">
        <v>321</v>
      </c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7"/>
      <c r="AD133" s="46"/>
      <c r="AE133" s="44"/>
      <c r="AF133" s="64"/>
      <c r="AG133" s="44"/>
      <c r="AH133" s="44"/>
      <c r="AI133" s="45"/>
      <c r="AJ133" s="44"/>
      <c r="AK133" s="43" t="s">
        <v>322</v>
      </c>
      <c r="AL133" s="42"/>
      <c r="AM133" s="41"/>
      <c r="AN133" s="40"/>
      <c r="AO133" s="39"/>
      <c r="AP133" s="38"/>
      <c r="AQ133" s="37"/>
    </row>
    <row r="134" spans="1:43" ht="127.5" customHeight="1">
      <c r="A134" s="14" t="s">
        <v>113</v>
      </c>
      <c r="B134" s="28" t="s">
        <v>50</v>
      </c>
      <c r="C134" s="28" t="s">
        <v>14</v>
      </c>
      <c r="D134" s="28" t="s">
        <v>77</v>
      </c>
      <c r="E134" s="28" t="s">
        <v>20</v>
      </c>
      <c r="F134" s="28" t="s">
        <v>114</v>
      </c>
      <c r="G134" s="28" t="s">
        <v>20</v>
      </c>
      <c r="H134" s="28" t="s">
        <v>18</v>
      </c>
      <c r="I134" s="28" t="s">
        <v>79</v>
      </c>
      <c r="J134" s="59">
        <v>1.1000000000000001</v>
      </c>
      <c r="K134" s="59">
        <v>0</v>
      </c>
      <c r="L134" s="71">
        <v>0</v>
      </c>
      <c r="N134" s="63"/>
      <c r="O134" s="63"/>
      <c r="P134" s="63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7"/>
      <c r="AD134" s="46"/>
      <c r="AE134" s="44"/>
      <c r="AF134" s="64"/>
      <c r="AG134" s="44"/>
      <c r="AH134" s="44"/>
      <c r="AI134" s="45"/>
      <c r="AJ134" s="44"/>
      <c r="AK134" s="43"/>
      <c r="AL134" s="42"/>
      <c r="AM134" s="41"/>
      <c r="AN134" s="40"/>
      <c r="AO134" s="39"/>
      <c r="AP134" s="38"/>
      <c r="AQ134" s="37"/>
    </row>
    <row r="135" spans="1:43" ht="103.5" customHeight="1">
      <c r="A135" s="12" t="s">
        <v>115</v>
      </c>
      <c r="B135" s="27" t="s">
        <v>16</v>
      </c>
      <c r="C135" s="27" t="s">
        <v>14</v>
      </c>
      <c r="D135" s="27" t="s">
        <v>77</v>
      </c>
      <c r="E135" s="27" t="s">
        <v>20</v>
      </c>
      <c r="F135" s="27" t="s">
        <v>116</v>
      </c>
      <c r="G135" s="27" t="s">
        <v>20</v>
      </c>
      <c r="H135" s="27" t="s">
        <v>18</v>
      </c>
      <c r="I135" s="27" t="s">
        <v>79</v>
      </c>
      <c r="J135" s="58">
        <f>J136+J137</f>
        <v>276.60000000000002</v>
      </c>
      <c r="K135" s="58">
        <f>K136+K137</f>
        <v>136.30000000000001</v>
      </c>
      <c r="L135" s="72">
        <f t="shared" si="14"/>
        <v>49.276934201012288</v>
      </c>
      <c r="N135" s="63" t="s">
        <v>318</v>
      </c>
      <c r="O135" s="63" t="s">
        <v>319</v>
      </c>
      <c r="P135" s="63" t="s">
        <v>321</v>
      </c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7"/>
      <c r="AD135" s="46"/>
      <c r="AE135" s="44"/>
      <c r="AF135" s="64"/>
      <c r="AG135" s="44"/>
      <c r="AH135" s="44"/>
      <c r="AI135" s="45"/>
      <c r="AJ135" s="44"/>
      <c r="AK135" s="43" t="s">
        <v>323</v>
      </c>
      <c r="AL135" s="42"/>
      <c r="AM135" s="41"/>
      <c r="AN135" s="40"/>
      <c r="AO135" s="39"/>
      <c r="AP135" s="38"/>
      <c r="AQ135" s="37"/>
    </row>
    <row r="136" spans="1:43" ht="132.75" customHeight="1">
      <c r="A136" s="14" t="s">
        <v>117</v>
      </c>
      <c r="B136" s="28" t="s">
        <v>84</v>
      </c>
      <c r="C136" s="28" t="s">
        <v>14</v>
      </c>
      <c r="D136" s="28" t="s">
        <v>77</v>
      </c>
      <c r="E136" s="28" t="s">
        <v>20</v>
      </c>
      <c r="F136" s="28" t="s">
        <v>118</v>
      </c>
      <c r="G136" s="28" t="s">
        <v>20</v>
      </c>
      <c r="H136" s="28" t="s">
        <v>18</v>
      </c>
      <c r="I136" s="28" t="s">
        <v>79</v>
      </c>
      <c r="J136" s="59">
        <v>255.4</v>
      </c>
      <c r="K136" s="59">
        <v>117.7</v>
      </c>
      <c r="L136" s="71">
        <f t="shared" si="14"/>
        <v>46.084573218480813</v>
      </c>
      <c r="N136" s="63" t="s">
        <v>318</v>
      </c>
      <c r="O136" s="63" t="s">
        <v>319</v>
      </c>
      <c r="P136" s="63" t="s">
        <v>321</v>
      </c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7"/>
      <c r="AD136" s="46"/>
      <c r="AE136" s="44"/>
      <c r="AF136" s="64"/>
      <c r="AG136" s="44"/>
      <c r="AH136" s="44"/>
      <c r="AI136" s="45"/>
      <c r="AJ136" s="44"/>
      <c r="AK136" s="43" t="s">
        <v>278</v>
      </c>
      <c r="AL136" s="42"/>
      <c r="AM136" s="41"/>
      <c r="AN136" s="40"/>
      <c r="AO136" s="39"/>
      <c r="AP136" s="38"/>
      <c r="AQ136" s="37"/>
    </row>
    <row r="137" spans="1:43" ht="135" customHeight="1">
      <c r="A137" s="14" t="s">
        <v>119</v>
      </c>
      <c r="B137" s="111" t="s">
        <v>381</v>
      </c>
      <c r="C137" s="28" t="s">
        <v>14</v>
      </c>
      <c r="D137" s="28" t="s">
        <v>77</v>
      </c>
      <c r="E137" s="28" t="s">
        <v>20</v>
      </c>
      <c r="F137" s="28" t="s">
        <v>118</v>
      </c>
      <c r="G137" s="28" t="s">
        <v>20</v>
      </c>
      <c r="H137" s="28" t="s">
        <v>18</v>
      </c>
      <c r="I137" s="28" t="s">
        <v>79</v>
      </c>
      <c r="J137" s="59">
        <v>21.2</v>
      </c>
      <c r="K137" s="59">
        <v>18.600000000000001</v>
      </c>
      <c r="L137" s="71">
        <v>0</v>
      </c>
      <c r="N137" s="63" t="s">
        <v>318</v>
      </c>
      <c r="O137" s="63" t="s">
        <v>319</v>
      </c>
      <c r="P137" s="63" t="s">
        <v>321</v>
      </c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7"/>
      <c r="AD137" s="46"/>
      <c r="AE137" s="44"/>
      <c r="AF137" s="64"/>
      <c r="AG137" s="44"/>
      <c r="AH137" s="44"/>
      <c r="AI137" s="45"/>
      <c r="AJ137" s="44"/>
      <c r="AK137" s="43" t="s">
        <v>323</v>
      </c>
      <c r="AL137" s="42"/>
      <c r="AM137" s="41"/>
      <c r="AN137" s="40"/>
      <c r="AO137" s="39"/>
      <c r="AP137" s="38"/>
      <c r="AQ137" s="37"/>
    </row>
    <row r="138" spans="1:43" ht="68.25" customHeight="1">
      <c r="A138" s="12" t="s">
        <v>120</v>
      </c>
      <c r="B138" s="27" t="s">
        <v>16</v>
      </c>
      <c r="C138" s="27" t="s">
        <v>14</v>
      </c>
      <c r="D138" s="27" t="s">
        <v>77</v>
      </c>
      <c r="E138" s="27" t="s">
        <v>121</v>
      </c>
      <c r="F138" s="27" t="s">
        <v>16</v>
      </c>
      <c r="G138" s="27" t="s">
        <v>17</v>
      </c>
      <c r="H138" s="27" t="s">
        <v>18</v>
      </c>
      <c r="I138" s="27" t="s">
        <v>79</v>
      </c>
      <c r="J138" s="58">
        <f>SUM(J139:J144)</f>
        <v>121.79999999999998</v>
      </c>
      <c r="K138" s="58">
        <f>SUM(K139:K144)</f>
        <v>128.1</v>
      </c>
      <c r="L138" s="72">
        <f t="shared" si="14"/>
        <v>105.17241379310344</v>
      </c>
      <c r="N138" s="153" t="s">
        <v>324</v>
      </c>
      <c r="O138" s="153"/>
      <c r="P138" s="153"/>
      <c r="Q138" s="154"/>
      <c r="R138" s="154"/>
      <c r="S138" s="15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</row>
    <row r="139" spans="1:43" ht="105.75" customHeight="1">
      <c r="A139" s="14" t="s">
        <v>236</v>
      </c>
      <c r="B139" s="28" t="s">
        <v>50</v>
      </c>
      <c r="C139" s="28" t="s">
        <v>14</v>
      </c>
      <c r="D139" s="28" t="s">
        <v>77</v>
      </c>
      <c r="E139" s="28" t="s">
        <v>121</v>
      </c>
      <c r="F139" s="28" t="s">
        <v>27</v>
      </c>
      <c r="G139" s="28" t="s">
        <v>34</v>
      </c>
      <c r="H139" s="28" t="s">
        <v>18</v>
      </c>
      <c r="I139" s="28" t="s">
        <v>79</v>
      </c>
      <c r="J139" s="60">
        <v>0.1</v>
      </c>
      <c r="K139" s="60">
        <v>0</v>
      </c>
      <c r="L139" s="71">
        <v>0</v>
      </c>
      <c r="N139" s="63" t="s">
        <v>318</v>
      </c>
      <c r="O139" s="63" t="s">
        <v>319</v>
      </c>
      <c r="P139" s="63" t="s">
        <v>324</v>
      </c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7"/>
      <c r="AD139" s="46"/>
      <c r="AE139" s="44"/>
      <c r="AF139" s="64"/>
      <c r="AG139" s="44"/>
      <c r="AH139" s="44"/>
      <c r="AI139" s="45"/>
      <c r="AJ139" s="44"/>
      <c r="AK139" s="43" t="s">
        <v>325</v>
      </c>
      <c r="AL139" s="42"/>
      <c r="AM139" s="41"/>
      <c r="AN139" s="40"/>
      <c r="AO139" s="39"/>
      <c r="AP139" s="38"/>
      <c r="AQ139" s="37"/>
    </row>
    <row r="140" spans="1:43" ht="105.75" customHeight="1">
      <c r="A140" s="174" t="s">
        <v>433</v>
      </c>
      <c r="B140" s="28" t="s">
        <v>371</v>
      </c>
      <c r="C140" s="28" t="s">
        <v>14</v>
      </c>
      <c r="D140" s="28" t="s">
        <v>77</v>
      </c>
      <c r="E140" s="28" t="s">
        <v>121</v>
      </c>
      <c r="F140" s="28" t="s">
        <v>27</v>
      </c>
      <c r="G140" s="28" t="s">
        <v>66</v>
      </c>
      <c r="H140" s="28" t="s">
        <v>18</v>
      </c>
      <c r="I140" s="28" t="s">
        <v>79</v>
      </c>
      <c r="J140" s="60">
        <v>0</v>
      </c>
      <c r="K140" s="60">
        <v>22.5</v>
      </c>
      <c r="L140" s="71">
        <v>0</v>
      </c>
      <c r="N140" s="63"/>
      <c r="O140" s="63"/>
      <c r="P140" s="63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7"/>
      <c r="AD140" s="46"/>
      <c r="AE140" s="44"/>
      <c r="AF140" s="64"/>
      <c r="AG140" s="44"/>
      <c r="AH140" s="44"/>
      <c r="AI140" s="45"/>
      <c r="AJ140" s="44"/>
      <c r="AK140" s="43"/>
      <c r="AL140" s="42"/>
      <c r="AM140" s="41"/>
      <c r="AN140" s="40"/>
      <c r="AO140" s="39"/>
      <c r="AP140" s="38"/>
      <c r="AQ140" s="37"/>
    </row>
    <row r="141" spans="1:43" ht="105" customHeight="1">
      <c r="A141" s="14" t="s">
        <v>237</v>
      </c>
      <c r="B141" s="28" t="s">
        <v>229</v>
      </c>
      <c r="C141" s="28" t="s">
        <v>14</v>
      </c>
      <c r="D141" s="28" t="s">
        <v>77</v>
      </c>
      <c r="E141" s="28" t="s">
        <v>121</v>
      </c>
      <c r="F141" s="28" t="s">
        <v>27</v>
      </c>
      <c r="G141" s="28" t="s">
        <v>52</v>
      </c>
      <c r="H141" s="28" t="s">
        <v>18</v>
      </c>
      <c r="I141" s="28" t="s">
        <v>79</v>
      </c>
      <c r="J141" s="59">
        <v>51.3</v>
      </c>
      <c r="K141" s="59">
        <v>0</v>
      </c>
      <c r="L141" s="71">
        <f t="shared" si="14"/>
        <v>0</v>
      </c>
      <c r="N141" s="63" t="s">
        <v>318</v>
      </c>
      <c r="O141" s="63" t="s">
        <v>319</v>
      </c>
      <c r="P141" s="63" t="s">
        <v>324</v>
      </c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7"/>
      <c r="AD141" s="46"/>
      <c r="AE141" s="44"/>
      <c r="AF141" s="64"/>
      <c r="AG141" s="44"/>
      <c r="AH141" s="44"/>
      <c r="AI141" s="45"/>
      <c r="AJ141" s="44"/>
      <c r="AK141" s="43" t="s">
        <v>326</v>
      </c>
      <c r="AL141" s="42"/>
      <c r="AM141" s="41"/>
      <c r="AN141" s="40"/>
      <c r="AO141" s="39"/>
      <c r="AP141" s="38"/>
      <c r="AQ141" s="37"/>
    </row>
    <row r="142" spans="1:43" ht="105" customHeight="1">
      <c r="A142" s="94" t="s">
        <v>357</v>
      </c>
      <c r="B142" s="28" t="s">
        <v>50</v>
      </c>
      <c r="C142" s="28" t="s">
        <v>14</v>
      </c>
      <c r="D142" s="28" t="s">
        <v>77</v>
      </c>
      <c r="E142" s="28" t="s">
        <v>121</v>
      </c>
      <c r="F142" s="28" t="s">
        <v>238</v>
      </c>
      <c r="G142" s="28" t="s">
        <v>34</v>
      </c>
      <c r="H142" s="28" t="s">
        <v>18</v>
      </c>
      <c r="I142" s="28" t="s">
        <v>79</v>
      </c>
      <c r="J142" s="59">
        <v>40.799999999999997</v>
      </c>
      <c r="K142" s="59">
        <v>0</v>
      </c>
      <c r="L142" s="71">
        <v>0</v>
      </c>
      <c r="N142" s="77"/>
      <c r="O142" s="77"/>
      <c r="P142" s="77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9"/>
      <c r="AD142" s="80"/>
      <c r="AE142" s="81"/>
      <c r="AF142" s="82"/>
      <c r="AG142" s="81"/>
      <c r="AH142" s="81"/>
      <c r="AI142" s="83"/>
      <c r="AJ142" s="81"/>
      <c r="AK142" s="43"/>
      <c r="AL142" s="84"/>
      <c r="AM142" s="85"/>
      <c r="AN142" s="86"/>
      <c r="AO142" s="87"/>
      <c r="AP142" s="88"/>
      <c r="AQ142" s="89"/>
    </row>
    <row r="143" spans="1:43" ht="99" customHeight="1">
      <c r="A143" s="14" t="s">
        <v>239</v>
      </c>
      <c r="B143" s="28" t="s">
        <v>229</v>
      </c>
      <c r="C143" s="28" t="s">
        <v>14</v>
      </c>
      <c r="D143" s="28" t="s">
        <v>77</v>
      </c>
      <c r="E143" s="28" t="s">
        <v>121</v>
      </c>
      <c r="F143" s="28" t="s">
        <v>238</v>
      </c>
      <c r="G143" s="28" t="s">
        <v>52</v>
      </c>
      <c r="H143" s="28" t="s">
        <v>18</v>
      </c>
      <c r="I143" s="28" t="s">
        <v>79</v>
      </c>
      <c r="J143" s="59">
        <v>29.6</v>
      </c>
      <c r="K143" s="59">
        <v>0</v>
      </c>
      <c r="L143" s="71">
        <v>0</v>
      </c>
      <c r="N143" s="153" t="s">
        <v>327</v>
      </c>
      <c r="O143" s="153"/>
      <c r="P143" s="153"/>
      <c r="Q143" s="154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</row>
    <row r="144" spans="1:43" ht="99" customHeight="1">
      <c r="A144" s="14" t="s">
        <v>382</v>
      </c>
      <c r="B144" s="28" t="s">
        <v>371</v>
      </c>
      <c r="C144" s="28" t="s">
        <v>14</v>
      </c>
      <c r="D144" s="28" t="s">
        <v>77</v>
      </c>
      <c r="E144" s="28" t="s">
        <v>121</v>
      </c>
      <c r="F144" s="28" t="s">
        <v>238</v>
      </c>
      <c r="G144" s="28" t="s">
        <v>66</v>
      </c>
      <c r="H144" s="28" t="s">
        <v>18</v>
      </c>
      <c r="I144" s="28" t="s">
        <v>79</v>
      </c>
      <c r="J144" s="59">
        <v>0</v>
      </c>
      <c r="K144" s="59">
        <v>105.6</v>
      </c>
      <c r="L144" s="71">
        <v>0</v>
      </c>
      <c r="N144" s="102"/>
      <c r="O144" s="102"/>
      <c r="P144" s="102"/>
      <c r="Q144" s="105"/>
      <c r="R144" s="105"/>
      <c r="S144" s="105"/>
      <c r="T144" s="105"/>
      <c r="U144" s="105"/>
      <c r="V144" s="105"/>
      <c r="W144" s="105"/>
      <c r="X144" s="105"/>
      <c r="Y144" s="105"/>
      <c r="Z144" s="105"/>
      <c r="AA144" s="105"/>
      <c r="AB144" s="105"/>
      <c r="AC144" s="105"/>
      <c r="AD144" s="105"/>
      <c r="AE144" s="105"/>
      <c r="AF144" s="105"/>
      <c r="AG144" s="105"/>
      <c r="AH144" s="105"/>
      <c r="AI144" s="105"/>
      <c r="AJ144" s="105"/>
      <c r="AK144" s="101"/>
      <c r="AL144" s="107"/>
      <c r="AM144" s="107"/>
      <c r="AN144" s="107"/>
      <c r="AO144" s="107"/>
      <c r="AP144" s="107"/>
      <c r="AQ144" s="107"/>
    </row>
    <row r="145" spans="1:43" ht="99" customHeight="1">
      <c r="A145" s="12" t="s">
        <v>122</v>
      </c>
      <c r="B145" s="27" t="s">
        <v>16</v>
      </c>
      <c r="C145" s="27" t="s">
        <v>14</v>
      </c>
      <c r="D145" s="27" t="s">
        <v>77</v>
      </c>
      <c r="E145" s="27" t="s">
        <v>123</v>
      </c>
      <c r="F145" s="27" t="s">
        <v>16</v>
      </c>
      <c r="G145" s="27" t="s">
        <v>17</v>
      </c>
      <c r="H145" s="27" t="s">
        <v>18</v>
      </c>
      <c r="I145" s="27" t="s">
        <v>79</v>
      </c>
      <c r="J145" s="58">
        <f>SUM(J146:J148)</f>
        <v>65</v>
      </c>
      <c r="K145" s="58">
        <f>SUM(K146:K148)</f>
        <v>49.2</v>
      </c>
      <c r="L145" s="72">
        <f t="shared" si="14"/>
        <v>75.692307692307693</v>
      </c>
      <c r="N145" s="63" t="s">
        <v>318</v>
      </c>
      <c r="O145" s="63" t="s">
        <v>319</v>
      </c>
      <c r="P145" s="63" t="s">
        <v>327</v>
      </c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7"/>
      <c r="AD145" s="46"/>
      <c r="AE145" s="44"/>
      <c r="AF145" s="64"/>
      <c r="AG145" s="44"/>
      <c r="AH145" s="44"/>
      <c r="AI145" s="45"/>
      <c r="AJ145" s="44"/>
      <c r="AK145" s="43" t="s">
        <v>328</v>
      </c>
      <c r="AL145" s="42"/>
      <c r="AM145" s="41"/>
      <c r="AN145" s="40"/>
      <c r="AO145" s="39"/>
      <c r="AP145" s="38"/>
      <c r="AQ145" s="37"/>
    </row>
    <row r="146" spans="1:43" ht="75.75" customHeight="1">
      <c r="A146" s="14" t="s">
        <v>124</v>
      </c>
      <c r="B146" s="28" t="s">
        <v>50</v>
      </c>
      <c r="C146" s="28" t="s">
        <v>14</v>
      </c>
      <c r="D146" s="28" t="s">
        <v>77</v>
      </c>
      <c r="E146" s="28" t="s">
        <v>123</v>
      </c>
      <c r="F146" s="28" t="s">
        <v>32</v>
      </c>
      <c r="G146" s="28" t="s">
        <v>34</v>
      </c>
      <c r="H146" s="28" t="s">
        <v>18</v>
      </c>
      <c r="I146" s="28" t="s">
        <v>79</v>
      </c>
      <c r="J146" s="59">
        <v>21</v>
      </c>
      <c r="K146" s="59">
        <v>0</v>
      </c>
      <c r="L146" s="71">
        <f t="shared" si="14"/>
        <v>0</v>
      </c>
      <c r="N146" s="63" t="s">
        <v>318</v>
      </c>
      <c r="O146" s="63" t="s">
        <v>319</v>
      </c>
      <c r="P146" s="63" t="s">
        <v>327</v>
      </c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7"/>
      <c r="AD146" s="46"/>
      <c r="AE146" s="44"/>
      <c r="AF146" s="64"/>
      <c r="AG146" s="44"/>
      <c r="AH146" s="44"/>
      <c r="AI146" s="45"/>
      <c r="AJ146" s="44"/>
      <c r="AK146" s="43" t="s">
        <v>329</v>
      </c>
      <c r="AL146" s="42"/>
      <c r="AM146" s="41"/>
      <c r="AN146" s="40"/>
      <c r="AO146" s="39"/>
      <c r="AP146" s="38"/>
      <c r="AQ146" s="37"/>
    </row>
    <row r="147" spans="1:43" ht="75.75" customHeight="1">
      <c r="A147" s="97" t="s">
        <v>421</v>
      </c>
      <c r="B147" s="28" t="s">
        <v>50</v>
      </c>
      <c r="C147" s="28" t="s">
        <v>14</v>
      </c>
      <c r="D147" s="28" t="s">
        <v>77</v>
      </c>
      <c r="E147" s="28" t="s">
        <v>123</v>
      </c>
      <c r="F147" s="28" t="s">
        <v>32</v>
      </c>
      <c r="G147" s="28" t="s">
        <v>125</v>
      </c>
      <c r="H147" s="28" t="s">
        <v>18</v>
      </c>
      <c r="I147" s="28" t="s">
        <v>79</v>
      </c>
      <c r="J147" s="59">
        <v>44</v>
      </c>
      <c r="K147" s="59">
        <v>0</v>
      </c>
      <c r="L147" s="71">
        <f t="shared" si="14"/>
        <v>0</v>
      </c>
      <c r="N147" s="63"/>
      <c r="O147" s="63"/>
      <c r="P147" s="63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7"/>
      <c r="AD147" s="46"/>
      <c r="AE147" s="44"/>
      <c r="AF147" s="64"/>
      <c r="AG147" s="44"/>
      <c r="AH147" s="44"/>
      <c r="AI147" s="45"/>
      <c r="AJ147" s="44"/>
      <c r="AK147" s="43"/>
      <c r="AL147" s="42"/>
      <c r="AM147" s="41"/>
      <c r="AN147" s="40"/>
      <c r="AO147" s="39"/>
      <c r="AP147" s="38"/>
      <c r="AQ147" s="37"/>
    </row>
    <row r="148" spans="1:43" ht="72.75" customHeight="1">
      <c r="A148" s="14" t="s">
        <v>383</v>
      </c>
      <c r="B148" s="28" t="s">
        <v>371</v>
      </c>
      <c r="C148" s="28" t="s">
        <v>14</v>
      </c>
      <c r="D148" s="28" t="s">
        <v>77</v>
      </c>
      <c r="E148" s="28" t="s">
        <v>123</v>
      </c>
      <c r="F148" s="28" t="s">
        <v>32</v>
      </c>
      <c r="G148" s="28" t="s">
        <v>66</v>
      </c>
      <c r="H148" s="28" t="s">
        <v>18</v>
      </c>
      <c r="I148" s="28" t="s">
        <v>79</v>
      </c>
      <c r="J148" s="59">
        <v>0</v>
      </c>
      <c r="K148" s="59">
        <v>49.2</v>
      </c>
      <c r="L148" s="71">
        <v>0</v>
      </c>
      <c r="N148" s="63"/>
      <c r="O148" s="63"/>
      <c r="P148" s="63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7"/>
      <c r="AD148" s="46"/>
      <c r="AE148" s="44"/>
      <c r="AF148" s="64"/>
      <c r="AG148" s="44"/>
      <c r="AH148" s="44"/>
      <c r="AI148" s="45"/>
      <c r="AJ148" s="44"/>
      <c r="AK148" s="43"/>
      <c r="AL148" s="42"/>
      <c r="AM148" s="41"/>
      <c r="AN148" s="40"/>
      <c r="AO148" s="39"/>
      <c r="AP148" s="38"/>
      <c r="AQ148" s="37"/>
    </row>
    <row r="149" spans="1:43" s="17" customFormat="1" ht="44.25" customHeight="1">
      <c r="A149" s="12" t="s">
        <v>127</v>
      </c>
      <c r="B149" s="27" t="s">
        <v>16</v>
      </c>
      <c r="C149" s="27" t="s">
        <v>14</v>
      </c>
      <c r="D149" s="27" t="s">
        <v>77</v>
      </c>
      <c r="E149" s="27" t="s">
        <v>45</v>
      </c>
      <c r="F149" s="27" t="s">
        <v>16</v>
      </c>
      <c r="G149" s="27" t="s">
        <v>20</v>
      </c>
      <c r="H149" s="27" t="s">
        <v>18</v>
      </c>
      <c r="I149" s="27" t="s">
        <v>79</v>
      </c>
      <c r="J149" s="58">
        <f t="shared" ref="J149:K149" si="15">J150</f>
        <v>119.1</v>
      </c>
      <c r="K149" s="58">
        <f t="shared" si="15"/>
        <v>3.5</v>
      </c>
      <c r="L149" s="72">
        <f t="shared" si="14"/>
        <v>2.9387069689336696</v>
      </c>
      <c r="N149" s="63" t="s">
        <v>318</v>
      </c>
      <c r="O149" s="63" t="s">
        <v>319</v>
      </c>
      <c r="P149" s="63" t="s">
        <v>330</v>
      </c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7"/>
      <c r="AD149" s="46"/>
      <c r="AE149" s="44"/>
      <c r="AF149" s="64"/>
      <c r="AG149" s="44"/>
      <c r="AH149" s="44"/>
      <c r="AI149" s="45"/>
      <c r="AJ149" s="44"/>
      <c r="AK149" s="43" t="s">
        <v>331</v>
      </c>
      <c r="AL149" s="42"/>
      <c r="AM149" s="41"/>
      <c r="AN149" s="40"/>
      <c r="AO149" s="39"/>
      <c r="AP149" s="38"/>
      <c r="AQ149" s="37"/>
    </row>
    <row r="150" spans="1:43" ht="94.5" customHeight="1">
      <c r="A150" s="14" t="s">
        <v>128</v>
      </c>
      <c r="B150" s="28" t="s">
        <v>126</v>
      </c>
      <c r="C150" s="28" t="s">
        <v>14</v>
      </c>
      <c r="D150" s="28" t="s">
        <v>77</v>
      </c>
      <c r="E150" s="28" t="s">
        <v>45</v>
      </c>
      <c r="F150" s="28" t="s">
        <v>81</v>
      </c>
      <c r="G150" s="28" t="s">
        <v>20</v>
      </c>
      <c r="H150" s="28" t="s">
        <v>18</v>
      </c>
      <c r="I150" s="28" t="s">
        <v>79</v>
      </c>
      <c r="J150" s="59">
        <v>119.1</v>
      </c>
      <c r="K150" s="59">
        <v>3.5</v>
      </c>
      <c r="L150" s="71">
        <f t="shared" si="14"/>
        <v>2.9387069689336696</v>
      </c>
      <c r="N150" s="63" t="s">
        <v>318</v>
      </c>
      <c r="O150" s="63" t="s">
        <v>319</v>
      </c>
      <c r="P150" s="63" t="s">
        <v>330</v>
      </c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7"/>
      <c r="AD150" s="46"/>
      <c r="AE150" s="44"/>
      <c r="AF150" s="64"/>
      <c r="AG150" s="44"/>
      <c r="AH150" s="44"/>
      <c r="AI150" s="45"/>
      <c r="AJ150" s="44"/>
      <c r="AK150" s="43" t="s">
        <v>332</v>
      </c>
      <c r="AL150" s="42"/>
      <c r="AM150" s="41"/>
      <c r="AN150" s="40"/>
      <c r="AO150" s="39"/>
      <c r="AP150" s="38"/>
      <c r="AQ150" s="37"/>
    </row>
    <row r="151" spans="1:43" s="5" customFormat="1" ht="27" customHeight="1">
      <c r="A151" s="6" t="s">
        <v>232</v>
      </c>
      <c r="B151" s="29" t="s">
        <v>16</v>
      </c>
      <c r="C151" s="29" t="s">
        <v>233</v>
      </c>
      <c r="D151" s="29" t="s">
        <v>130</v>
      </c>
      <c r="E151" s="29" t="s">
        <v>17</v>
      </c>
      <c r="F151" s="29" t="s">
        <v>16</v>
      </c>
      <c r="G151" s="29" t="s">
        <v>17</v>
      </c>
      <c r="H151" s="29" t="s">
        <v>16</v>
      </c>
      <c r="I151" s="29" t="s">
        <v>16</v>
      </c>
      <c r="J151" s="58">
        <f>J152+J154</f>
        <v>762</v>
      </c>
      <c r="K151" s="58">
        <f>K152+K154</f>
        <v>0</v>
      </c>
      <c r="L151" s="72">
        <f t="shared" si="14"/>
        <v>0</v>
      </c>
      <c r="N151" s="63" t="s">
        <v>318</v>
      </c>
      <c r="O151" s="63" t="s">
        <v>319</v>
      </c>
      <c r="P151" s="63" t="s">
        <v>330</v>
      </c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7"/>
      <c r="AD151" s="46"/>
      <c r="AE151" s="44"/>
      <c r="AF151" s="64"/>
      <c r="AG151" s="44"/>
      <c r="AH151" s="44"/>
      <c r="AI151" s="45"/>
      <c r="AJ151" s="44"/>
      <c r="AK151" s="43" t="s">
        <v>333</v>
      </c>
      <c r="AL151" s="42"/>
      <c r="AM151" s="41"/>
      <c r="AN151" s="40"/>
      <c r="AO151" s="39"/>
      <c r="AP151" s="38"/>
      <c r="AQ151" s="37"/>
    </row>
    <row r="152" spans="1:43" s="5" customFormat="1" ht="27" customHeight="1">
      <c r="A152" s="6" t="s">
        <v>394</v>
      </c>
      <c r="B152" s="29" t="s">
        <v>16</v>
      </c>
      <c r="C152" s="29" t="s">
        <v>14</v>
      </c>
      <c r="D152" s="29" t="s">
        <v>130</v>
      </c>
      <c r="E152" s="29" t="s">
        <v>20</v>
      </c>
      <c r="F152" s="29" t="s">
        <v>16</v>
      </c>
      <c r="G152" s="29" t="s">
        <v>17</v>
      </c>
      <c r="H152" s="29" t="s">
        <v>18</v>
      </c>
      <c r="I152" s="29" t="s">
        <v>131</v>
      </c>
      <c r="J152" s="58">
        <f>SUM(J153)</f>
        <v>0</v>
      </c>
      <c r="K152" s="58">
        <f>SUM(K153)</f>
        <v>0</v>
      </c>
      <c r="L152" s="72">
        <v>0</v>
      </c>
      <c r="N152" s="63"/>
      <c r="O152" s="63"/>
      <c r="P152" s="63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7"/>
      <c r="AD152" s="46"/>
      <c r="AE152" s="44"/>
      <c r="AF152" s="64"/>
      <c r="AG152" s="44"/>
      <c r="AH152" s="44"/>
      <c r="AI152" s="45"/>
      <c r="AJ152" s="44"/>
      <c r="AK152" s="43"/>
      <c r="AL152" s="42"/>
      <c r="AM152" s="41"/>
      <c r="AN152" s="40"/>
      <c r="AO152" s="39"/>
      <c r="AP152" s="38"/>
      <c r="AQ152" s="37"/>
    </row>
    <row r="153" spans="1:43" s="5" customFormat="1" ht="27" customHeight="1">
      <c r="A153" s="131" t="s">
        <v>395</v>
      </c>
      <c r="B153" s="132" t="s">
        <v>371</v>
      </c>
      <c r="C153" s="132" t="s">
        <v>14</v>
      </c>
      <c r="D153" s="132" t="s">
        <v>130</v>
      </c>
      <c r="E153" s="132" t="s">
        <v>20</v>
      </c>
      <c r="F153" s="132" t="s">
        <v>32</v>
      </c>
      <c r="G153" s="132" t="s">
        <v>66</v>
      </c>
      <c r="H153" s="132" t="s">
        <v>18</v>
      </c>
      <c r="I153" s="132" t="s">
        <v>131</v>
      </c>
      <c r="J153" s="59">
        <v>0</v>
      </c>
      <c r="K153" s="59">
        <v>0</v>
      </c>
      <c r="L153" s="71">
        <v>0</v>
      </c>
      <c r="N153" s="63"/>
      <c r="O153" s="63"/>
      <c r="P153" s="63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7"/>
      <c r="AD153" s="46"/>
      <c r="AE153" s="44"/>
      <c r="AF153" s="64"/>
      <c r="AG153" s="44"/>
      <c r="AH153" s="44"/>
      <c r="AI153" s="45"/>
      <c r="AJ153" s="44"/>
      <c r="AK153" s="43"/>
      <c r="AL153" s="42"/>
      <c r="AM153" s="41"/>
      <c r="AN153" s="40"/>
      <c r="AO153" s="39"/>
      <c r="AP153" s="38"/>
      <c r="AQ153" s="37"/>
    </row>
    <row r="154" spans="1:43" ht="31.5" customHeight="1">
      <c r="A154" s="12" t="s">
        <v>129</v>
      </c>
      <c r="B154" s="27" t="s">
        <v>16</v>
      </c>
      <c r="C154" s="27" t="s">
        <v>14</v>
      </c>
      <c r="D154" s="27" t="s">
        <v>130</v>
      </c>
      <c r="E154" s="27" t="s">
        <v>34</v>
      </c>
      <c r="F154" s="27" t="s">
        <v>16</v>
      </c>
      <c r="G154" s="27" t="s">
        <v>17</v>
      </c>
      <c r="H154" s="27" t="s">
        <v>18</v>
      </c>
      <c r="I154" s="27" t="s">
        <v>131</v>
      </c>
      <c r="J154" s="58">
        <f>J155+J156+J157+J158</f>
        <v>762</v>
      </c>
      <c r="K154" s="58">
        <f>K155+K156+K157+K158</f>
        <v>0</v>
      </c>
      <c r="L154" s="72">
        <f t="shared" si="14"/>
        <v>0</v>
      </c>
      <c r="N154" s="63" t="s">
        <v>318</v>
      </c>
      <c r="O154" s="63" t="s">
        <v>319</v>
      </c>
      <c r="P154" s="63" t="s">
        <v>334</v>
      </c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7"/>
      <c r="AD154" s="46"/>
      <c r="AE154" s="44"/>
      <c r="AF154" s="64"/>
      <c r="AG154" s="44"/>
      <c r="AH154" s="44"/>
      <c r="AI154" s="45"/>
      <c r="AJ154" s="44"/>
      <c r="AK154" s="43" t="s">
        <v>278</v>
      </c>
      <c r="AL154" s="42"/>
      <c r="AM154" s="41"/>
      <c r="AN154" s="40"/>
      <c r="AO154" s="39"/>
      <c r="AP154" s="38"/>
      <c r="AQ154" s="37"/>
    </row>
    <row r="155" spans="1:43" ht="51" customHeight="1">
      <c r="A155" s="30" t="s">
        <v>132</v>
      </c>
      <c r="B155" s="28" t="s">
        <v>50</v>
      </c>
      <c r="C155" s="28" t="s">
        <v>14</v>
      </c>
      <c r="D155" s="28" t="s">
        <v>130</v>
      </c>
      <c r="E155" s="28" t="s">
        <v>34</v>
      </c>
      <c r="F155" s="28" t="s">
        <v>30</v>
      </c>
      <c r="G155" s="28" t="s">
        <v>34</v>
      </c>
      <c r="H155" s="28" t="s">
        <v>18</v>
      </c>
      <c r="I155" s="28" t="s">
        <v>131</v>
      </c>
      <c r="J155" s="59">
        <v>340.4</v>
      </c>
      <c r="K155" s="7">
        <v>0</v>
      </c>
      <c r="L155" s="71">
        <v>0</v>
      </c>
      <c r="N155" s="63" t="s">
        <v>318</v>
      </c>
      <c r="O155" s="63" t="s">
        <v>319</v>
      </c>
      <c r="P155" s="63" t="s">
        <v>334</v>
      </c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7"/>
      <c r="AD155" s="46"/>
      <c r="AE155" s="44"/>
      <c r="AF155" s="64"/>
      <c r="AG155" s="44"/>
      <c r="AH155" s="44"/>
      <c r="AI155" s="45"/>
      <c r="AJ155" s="44"/>
      <c r="AK155" s="43" t="s">
        <v>335</v>
      </c>
      <c r="AL155" s="42"/>
      <c r="AM155" s="41"/>
      <c r="AN155" s="40"/>
      <c r="AO155" s="39"/>
      <c r="AP155" s="38"/>
      <c r="AQ155" s="37"/>
    </row>
    <row r="156" spans="1:43" ht="51" customHeight="1">
      <c r="A156" s="143" t="s">
        <v>420</v>
      </c>
      <c r="B156" s="28" t="s">
        <v>220</v>
      </c>
      <c r="C156" s="28" t="s">
        <v>14</v>
      </c>
      <c r="D156" s="28" t="s">
        <v>130</v>
      </c>
      <c r="E156" s="28" t="s">
        <v>34</v>
      </c>
      <c r="F156" s="28" t="s">
        <v>30</v>
      </c>
      <c r="G156" s="28" t="s">
        <v>125</v>
      </c>
      <c r="H156" s="28" t="s">
        <v>18</v>
      </c>
      <c r="I156" s="28" t="s">
        <v>131</v>
      </c>
      <c r="J156" s="59">
        <v>79.5</v>
      </c>
      <c r="K156" s="7">
        <v>0</v>
      </c>
      <c r="L156" s="71">
        <v>0</v>
      </c>
      <c r="N156" s="77"/>
      <c r="O156" s="77"/>
      <c r="P156" s="77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9"/>
      <c r="AD156" s="80"/>
      <c r="AE156" s="81"/>
      <c r="AF156" s="82"/>
      <c r="AG156" s="81"/>
      <c r="AH156" s="81"/>
      <c r="AI156" s="83"/>
      <c r="AJ156" s="81"/>
      <c r="AK156" s="43"/>
      <c r="AL156" s="84"/>
      <c r="AM156" s="85"/>
      <c r="AN156" s="86"/>
      <c r="AO156" s="87"/>
      <c r="AP156" s="88"/>
      <c r="AQ156" s="89"/>
    </row>
    <row r="157" spans="1:43" ht="51" customHeight="1">
      <c r="A157" s="143" t="s">
        <v>420</v>
      </c>
      <c r="B157" s="28" t="s">
        <v>224</v>
      </c>
      <c r="C157" s="28" t="s">
        <v>14</v>
      </c>
      <c r="D157" s="28" t="s">
        <v>130</v>
      </c>
      <c r="E157" s="28" t="s">
        <v>34</v>
      </c>
      <c r="F157" s="28" t="s">
        <v>30</v>
      </c>
      <c r="G157" s="28" t="s">
        <v>125</v>
      </c>
      <c r="H157" s="28" t="s">
        <v>18</v>
      </c>
      <c r="I157" s="28" t="s">
        <v>131</v>
      </c>
      <c r="J157" s="59">
        <v>56.6</v>
      </c>
      <c r="K157" s="7">
        <v>0</v>
      </c>
      <c r="L157" s="71">
        <v>0</v>
      </c>
      <c r="N157" s="77"/>
      <c r="O157" s="77"/>
      <c r="P157" s="77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9"/>
      <c r="AD157" s="80"/>
      <c r="AE157" s="81"/>
      <c r="AF157" s="82"/>
      <c r="AG157" s="81"/>
      <c r="AH157" s="81"/>
      <c r="AI157" s="83"/>
      <c r="AJ157" s="81"/>
      <c r="AK157" s="43"/>
      <c r="AL157" s="84"/>
      <c r="AM157" s="85"/>
      <c r="AN157" s="86"/>
      <c r="AO157" s="87"/>
      <c r="AP157" s="88"/>
      <c r="AQ157" s="89"/>
    </row>
    <row r="158" spans="1:43" ht="31.5">
      <c r="A158" s="20" t="s">
        <v>234</v>
      </c>
      <c r="B158" s="28" t="s">
        <v>229</v>
      </c>
      <c r="C158" s="28" t="s">
        <v>14</v>
      </c>
      <c r="D158" s="28" t="s">
        <v>130</v>
      </c>
      <c r="E158" s="28" t="s">
        <v>34</v>
      </c>
      <c r="F158" s="28" t="s">
        <v>30</v>
      </c>
      <c r="G158" s="28" t="s">
        <v>52</v>
      </c>
      <c r="H158" s="28" t="s">
        <v>18</v>
      </c>
      <c r="I158" s="28" t="s">
        <v>131</v>
      </c>
      <c r="J158" s="59">
        <v>285.5</v>
      </c>
      <c r="K158" s="7">
        <v>0</v>
      </c>
      <c r="L158" s="71">
        <v>0</v>
      </c>
      <c r="N158" s="153" t="s">
        <v>336</v>
      </c>
      <c r="O158" s="153"/>
      <c r="P158" s="153"/>
      <c r="Q158" s="154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</row>
    <row r="159" spans="1:43" ht="34.5" customHeight="1">
      <c r="A159" s="69" t="s">
        <v>133</v>
      </c>
      <c r="B159" s="70" t="s">
        <v>16</v>
      </c>
      <c r="C159" s="70" t="s">
        <v>25</v>
      </c>
      <c r="D159" s="70" t="s">
        <v>17</v>
      </c>
      <c r="E159" s="70" t="s">
        <v>17</v>
      </c>
      <c r="F159" s="70" t="s">
        <v>16</v>
      </c>
      <c r="G159" s="70" t="s">
        <v>17</v>
      </c>
      <c r="H159" s="70" t="s">
        <v>18</v>
      </c>
      <c r="I159" s="70" t="s">
        <v>16</v>
      </c>
      <c r="J159" s="58">
        <f>J160+J220+J223+J226+J227</f>
        <v>538968.80000000005</v>
      </c>
      <c r="K159" s="58">
        <f>K160+K220+K226+K227</f>
        <v>338174.10000000003</v>
      </c>
      <c r="L159" s="72">
        <f t="shared" si="14"/>
        <v>62.744652380620181</v>
      </c>
      <c r="M159" s="144"/>
      <c r="N159" s="63" t="s">
        <v>318</v>
      </c>
      <c r="O159" s="63" t="s">
        <v>319</v>
      </c>
      <c r="P159" s="63" t="s">
        <v>336</v>
      </c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7"/>
      <c r="AD159" s="46"/>
      <c r="AE159" s="44"/>
      <c r="AF159" s="64"/>
      <c r="AG159" s="44"/>
      <c r="AH159" s="44"/>
      <c r="AI159" s="45"/>
      <c r="AJ159" s="44"/>
      <c r="AK159" s="43" t="s">
        <v>337</v>
      </c>
      <c r="AL159" s="42"/>
      <c r="AM159" s="41"/>
      <c r="AN159" s="40"/>
      <c r="AO159" s="39"/>
      <c r="AP159" s="38"/>
      <c r="AQ159" s="37"/>
    </row>
    <row r="160" spans="1:43" ht="47.25" customHeight="1">
      <c r="A160" s="31" t="s">
        <v>134</v>
      </c>
      <c r="B160" s="13" t="s">
        <v>16</v>
      </c>
      <c r="C160" s="13" t="s">
        <v>25</v>
      </c>
      <c r="D160" s="13" t="s">
        <v>23</v>
      </c>
      <c r="E160" s="13" t="s">
        <v>17</v>
      </c>
      <c r="F160" s="13" t="s">
        <v>16</v>
      </c>
      <c r="G160" s="13" t="s">
        <v>17</v>
      </c>
      <c r="H160" s="13" t="s">
        <v>18</v>
      </c>
      <c r="I160" s="13" t="s">
        <v>16</v>
      </c>
      <c r="J160" s="58">
        <f>J161+J166+J192+J209</f>
        <v>539022.80000000005</v>
      </c>
      <c r="K160" s="58">
        <f>K161+K166+K192+K209</f>
        <v>338184.2</v>
      </c>
      <c r="L160" s="72">
        <f t="shared" si="14"/>
        <v>62.740240301523421</v>
      </c>
      <c r="N160" s="169" t="s">
        <v>338</v>
      </c>
      <c r="O160" s="170"/>
      <c r="P160" s="171"/>
      <c r="Q160" s="172"/>
      <c r="R160" s="173"/>
      <c r="S160" s="173"/>
      <c r="T160" s="173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</row>
    <row r="161" spans="1:43" ht="31.5" customHeight="1">
      <c r="A161" s="31" t="s">
        <v>135</v>
      </c>
      <c r="B161" s="13" t="s">
        <v>16</v>
      </c>
      <c r="C161" s="13" t="s">
        <v>25</v>
      </c>
      <c r="D161" s="13" t="s">
        <v>23</v>
      </c>
      <c r="E161" s="13" t="s">
        <v>125</v>
      </c>
      <c r="F161" s="13" t="s">
        <v>16</v>
      </c>
      <c r="G161" s="13" t="s">
        <v>17</v>
      </c>
      <c r="H161" s="13" t="s">
        <v>18</v>
      </c>
      <c r="I161" s="13" t="s">
        <v>104</v>
      </c>
      <c r="J161" s="58">
        <f>SUM(J162+J165)</f>
        <v>57393.5</v>
      </c>
      <c r="K161" s="58">
        <f>SUM(K162)</f>
        <v>37522</v>
      </c>
      <c r="L161" s="72">
        <f t="shared" si="14"/>
        <v>65.376741268610559</v>
      </c>
      <c r="N161" s="169" t="s">
        <v>339</v>
      </c>
      <c r="O161" s="170"/>
      <c r="P161" s="171"/>
      <c r="Q161" s="172"/>
      <c r="R161" s="173"/>
      <c r="S161" s="173"/>
      <c r="T161" s="173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</row>
    <row r="162" spans="1:43" ht="39.75" customHeight="1">
      <c r="A162" s="32" t="s">
        <v>136</v>
      </c>
      <c r="B162" s="15" t="s">
        <v>16</v>
      </c>
      <c r="C162" s="15" t="s">
        <v>25</v>
      </c>
      <c r="D162" s="15" t="s">
        <v>23</v>
      </c>
      <c r="E162" s="15" t="s">
        <v>48</v>
      </c>
      <c r="F162" s="15" t="s">
        <v>137</v>
      </c>
      <c r="G162" s="15" t="s">
        <v>17</v>
      </c>
      <c r="H162" s="15" t="s">
        <v>18</v>
      </c>
      <c r="I162" s="13" t="s">
        <v>104</v>
      </c>
      <c r="J162" s="59">
        <f>SUM(J163:J164)</f>
        <v>41878</v>
      </c>
      <c r="K162" s="7">
        <f>SUM(K163:K164)</f>
        <v>37522</v>
      </c>
      <c r="L162" s="71">
        <f t="shared" si="14"/>
        <v>89.598357132623335</v>
      </c>
      <c r="N162" s="63" t="s">
        <v>318</v>
      </c>
      <c r="O162" s="63" t="s">
        <v>338</v>
      </c>
      <c r="P162" s="63" t="s">
        <v>339</v>
      </c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7"/>
      <c r="AD162" s="46"/>
      <c r="AE162" s="44"/>
      <c r="AF162" s="64"/>
      <c r="AG162" s="44"/>
      <c r="AH162" s="44"/>
      <c r="AI162" s="45"/>
      <c r="AJ162" s="44"/>
      <c r="AK162" s="43" t="s">
        <v>340</v>
      </c>
      <c r="AL162" s="42"/>
      <c r="AM162" s="41"/>
      <c r="AN162" s="40"/>
      <c r="AO162" s="39"/>
      <c r="AP162" s="38"/>
      <c r="AQ162" s="37"/>
    </row>
    <row r="163" spans="1:43" ht="47.25" customHeight="1">
      <c r="A163" s="33" t="s">
        <v>138</v>
      </c>
      <c r="B163" s="15" t="s">
        <v>139</v>
      </c>
      <c r="C163" s="15" t="s">
        <v>25</v>
      </c>
      <c r="D163" s="15" t="s">
        <v>23</v>
      </c>
      <c r="E163" s="15" t="s">
        <v>48</v>
      </c>
      <c r="F163" s="15" t="s">
        <v>137</v>
      </c>
      <c r="G163" s="15" t="s">
        <v>34</v>
      </c>
      <c r="H163" s="15" t="s">
        <v>18</v>
      </c>
      <c r="I163" s="13" t="s">
        <v>104</v>
      </c>
      <c r="J163" s="59">
        <v>41878</v>
      </c>
      <c r="K163" s="59">
        <v>0</v>
      </c>
      <c r="L163" s="71">
        <f t="shared" si="14"/>
        <v>0</v>
      </c>
      <c r="N163" s="169" t="s">
        <v>341</v>
      </c>
      <c r="O163" s="170"/>
      <c r="P163" s="171"/>
      <c r="Q163" s="172"/>
      <c r="R163" s="173"/>
      <c r="S163" s="173"/>
      <c r="T163" s="173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</row>
    <row r="164" spans="1:43" ht="47.25" customHeight="1">
      <c r="A164" s="33" t="s">
        <v>138</v>
      </c>
      <c r="B164" s="15" t="s">
        <v>139</v>
      </c>
      <c r="C164" s="15" t="s">
        <v>25</v>
      </c>
      <c r="D164" s="15" t="s">
        <v>23</v>
      </c>
      <c r="E164" s="15" t="s">
        <v>48</v>
      </c>
      <c r="F164" s="15" t="s">
        <v>137</v>
      </c>
      <c r="G164" s="15" t="s">
        <v>66</v>
      </c>
      <c r="H164" s="15" t="s">
        <v>18</v>
      </c>
      <c r="I164" s="13" t="s">
        <v>104</v>
      </c>
      <c r="J164" s="59">
        <v>0</v>
      </c>
      <c r="K164" s="59">
        <v>37522</v>
      </c>
      <c r="L164" s="71">
        <v>0</v>
      </c>
      <c r="N164" s="102"/>
      <c r="O164" s="103"/>
      <c r="P164" s="104"/>
      <c r="Q164" s="105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  <c r="AI164" s="106"/>
      <c r="AJ164" s="106"/>
      <c r="AK164" s="106"/>
      <c r="AL164" s="106"/>
      <c r="AM164" s="106"/>
      <c r="AN164" s="106"/>
      <c r="AO164" s="106"/>
      <c r="AP164" s="106"/>
      <c r="AQ164" s="106"/>
    </row>
    <row r="165" spans="1:43" ht="38.25" customHeight="1">
      <c r="A165" s="33" t="s">
        <v>422</v>
      </c>
      <c r="B165" s="15" t="s">
        <v>139</v>
      </c>
      <c r="C165" s="15" t="s">
        <v>25</v>
      </c>
      <c r="D165" s="15" t="s">
        <v>23</v>
      </c>
      <c r="E165" s="15" t="s">
        <v>48</v>
      </c>
      <c r="F165" s="15" t="s">
        <v>423</v>
      </c>
      <c r="G165" s="15" t="s">
        <v>34</v>
      </c>
      <c r="H165" s="15" t="s">
        <v>18</v>
      </c>
      <c r="I165" s="13" t="s">
        <v>104</v>
      </c>
      <c r="J165" s="59">
        <v>15515.5</v>
      </c>
      <c r="K165" s="59">
        <v>0</v>
      </c>
      <c r="L165" s="71">
        <v>0</v>
      </c>
      <c r="N165" s="145"/>
      <c r="O165" s="146"/>
      <c r="P165" s="147"/>
      <c r="Q165" s="148"/>
      <c r="R165" s="149"/>
      <c r="S165" s="149"/>
      <c r="T165" s="149"/>
      <c r="U165" s="149"/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</row>
    <row r="166" spans="1:43" ht="47.25" customHeight="1">
      <c r="A166" s="31" t="s">
        <v>140</v>
      </c>
      <c r="B166" s="13" t="s">
        <v>16</v>
      </c>
      <c r="C166" s="13" t="s">
        <v>25</v>
      </c>
      <c r="D166" s="13" t="s">
        <v>23</v>
      </c>
      <c r="E166" s="13" t="s">
        <v>141</v>
      </c>
      <c r="F166" s="13" t="s">
        <v>16</v>
      </c>
      <c r="G166" s="13" t="s">
        <v>17</v>
      </c>
      <c r="H166" s="13" t="s">
        <v>18</v>
      </c>
      <c r="I166" s="13" t="s">
        <v>104</v>
      </c>
      <c r="J166" s="58">
        <f>SUM(J167:J191)</f>
        <v>225866.59999999995</v>
      </c>
      <c r="K166" s="58">
        <f>SUM(K167:K191)</f>
        <v>33322.9</v>
      </c>
      <c r="L166" s="72">
        <f t="shared" si="14"/>
        <v>14.753354413622914</v>
      </c>
      <c r="N166" s="169" t="s">
        <v>342</v>
      </c>
      <c r="O166" s="170"/>
      <c r="P166" s="171"/>
      <c r="Q166" s="172"/>
      <c r="R166" s="173"/>
      <c r="S166" s="173"/>
      <c r="T166" s="173"/>
      <c r="U166" s="173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</row>
    <row r="167" spans="1:43" ht="141" customHeight="1">
      <c r="A167" s="32" t="s">
        <v>144</v>
      </c>
      <c r="B167" s="15" t="s">
        <v>143</v>
      </c>
      <c r="C167" s="15" t="s">
        <v>25</v>
      </c>
      <c r="D167" s="15" t="s">
        <v>23</v>
      </c>
      <c r="E167" s="15" t="s">
        <v>141</v>
      </c>
      <c r="F167" s="15" t="s">
        <v>145</v>
      </c>
      <c r="G167" s="15" t="s">
        <v>34</v>
      </c>
      <c r="H167" s="15" t="s">
        <v>18</v>
      </c>
      <c r="I167" s="13" t="s">
        <v>104</v>
      </c>
      <c r="J167" s="59">
        <v>182777.8</v>
      </c>
      <c r="K167" s="59">
        <v>0</v>
      </c>
      <c r="L167" s="71">
        <v>0</v>
      </c>
      <c r="N167" s="63" t="s">
        <v>318</v>
      </c>
      <c r="O167" s="63" t="s">
        <v>342</v>
      </c>
      <c r="P167" s="63" t="s">
        <v>343</v>
      </c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7"/>
      <c r="AD167" s="46"/>
      <c r="AE167" s="44"/>
      <c r="AF167" s="64"/>
      <c r="AG167" s="44"/>
      <c r="AH167" s="44"/>
      <c r="AI167" s="45"/>
      <c r="AJ167" s="44"/>
      <c r="AK167" s="43" t="s">
        <v>323</v>
      </c>
      <c r="AL167" s="42"/>
      <c r="AM167" s="41"/>
      <c r="AN167" s="40"/>
      <c r="AO167" s="39"/>
      <c r="AP167" s="38"/>
      <c r="AQ167" s="37"/>
    </row>
    <row r="168" spans="1:43" ht="141" customHeight="1">
      <c r="A168" s="32" t="s">
        <v>384</v>
      </c>
      <c r="B168" s="15" t="s">
        <v>143</v>
      </c>
      <c r="C168" s="15" t="s">
        <v>25</v>
      </c>
      <c r="D168" s="15" t="s">
        <v>23</v>
      </c>
      <c r="E168" s="15" t="s">
        <v>141</v>
      </c>
      <c r="F168" s="15" t="s">
        <v>145</v>
      </c>
      <c r="G168" s="15" t="s">
        <v>66</v>
      </c>
      <c r="H168" s="15" t="s">
        <v>18</v>
      </c>
      <c r="I168" s="13" t="s">
        <v>104</v>
      </c>
      <c r="J168" s="59">
        <v>0</v>
      </c>
      <c r="K168" s="59">
        <v>4029.3</v>
      </c>
      <c r="L168" s="71">
        <v>0</v>
      </c>
      <c r="N168" s="77"/>
      <c r="O168" s="112"/>
      <c r="P168" s="112"/>
      <c r="Q168" s="78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4"/>
      <c r="AD168" s="115"/>
      <c r="AE168" s="116"/>
      <c r="AF168" s="117"/>
      <c r="AG168" s="116"/>
      <c r="AH168" s="116"/>
      <c r="AI168" s="118"/>
      <c r="AJ168" s="116"/>
      <c r="AK168" s="119"/>
      <c r="AL168" s="120"/>
      <c r="AM168" s="114"/>
      <c r="AN168" s="121"/>
      <c r="AO168" s="122"/>
      <c r="AP168" s="123"/>
      <c r="AQ168" s="124"/>
    </row>
    <row r="169" spans="1:43" ht="47.25" customHeight="1">
      <c r="A169" s="32" t="s">
        <v>149</v>
      </c>
      <c r="B169" s="15" t="s">
        <v>143</v>
      </c>
      <c r="C169" s="15" t="s">
        <v>25</v>
      </c>
      <c r="D169" s="15" t="s">
        <v>23</v>
      </c>
      <c r="E169" s="15" t="s">
        <v>141</v>
      </c>
      <c r="F169" s="15" t="s">
        <v>150</v>
      </c>
      <c r="G169" s="15" t="s">
        <v>34</v>
      </c>
      <c r="H169" s="15" t="s">
        <v>18</v>
      </c>
      <c r="I169" s="13" t="s">
        <v>104</v>
      </c>
      <c r="J169" s="59">
        <v>1846.2</v>
      </c>
      <c r="K169" s="59">
        <v>0</v>
      </c>
      <c r="L169" s="71">
        <v>0</v>
      </c>
      <c r="N169" s="169" t="s">
        <v>344</v>
      </c>
      <c r="O169" s="170"/>
      <c r="P169" s="171"/>
      <c r="Q169" s="172"/>
      <c r="R169" s="173"/>
      <c r="S169" s="173"/>
      <c r="T169" s="173"/>
      <c r="U169" s="173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</row>
    <row r="170" spans="1:43" ht="110.25" customHeight="1">
      <c r="A170" s="32" t="s">
        <v>149</v>
      </c>
      <c r="B170" s="15" t="s">
        <v>143</v>
      </c>
      <c r="C170" s="15" t="s">
        <v>25</v>
      </c>
      <c r="D170" s="15" t="s">
        <v>23</v>
      </c>
      <c r="E170" s="15" t="s">
        <v>141</v>
      </c>
      <c r="F170" s="15" t="s">
        <v>150</v>
      </c>
      <c r="G170" s="15" t="s">
        <v>66</v>
      </c>
      <c r="H170" s="15" t="s">
        <v>18</v>
      </c>
      <c r="I170" s="13" t="s">
        <v>104</v>
      </c>
      <c r="J170" s="59">
        <v>0</v>
      </c>
      <c r="K170" s="59">
        <v>40.700000000000003</v>
      </c>
      <c r="L170" s="71">
        <v>0</v>
      </c>
      <c r="N170" s="169" t="s">
        <v>345</v>
      </c>
      <c r="O170" s="170"/>
      <c r="P170" s="171"/>
      <c r="Q170" s="172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</row>
    <row r="171" spans="1:43" ht="110.25" customHeight="1">
      <c r="A171" s="151" t="s">
        <v>424</v>
      </c>
      <c r="B171" s="15" t="s">
        <v>152</v>
      </c>
      <c r="C171" s="15" t="s">
        <v>25</v>
      </c>
      <c r="D171" s="15" t="s">
        <v>23</v>
      </c>
      <c r="E171" s="15" t="s">
        <v>147</v>
      </c>
      <c r="F171" s="15" t="s">
        <v>425</v>
      </c>
      <c r="G171" s="15" t="s">
        <v>34</v>
      </c>
      <c r="H171" s="15" t="s">
        <v>18</v>
      </c>
      <c r="I171" s="13" t="s">
        <v>104</v>
      </c>
      <c r="J171" s="59">
        <v>700</v>
      </c>
      <c r="K171" s="59">
        <v>0</v>
      </c>
      <c r="L171" s="71">
        <v>0</v>
      </c>
      <c r="N171" s="145"/>
      <c r="O171" s="146"/>
      <c r="P171" s="146"/>
      <c r="Q171" s="148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</row>
    <row r="172" spans="1:43" ht="46.5" customHeight="1">
      <c r="A172" s="32" t="s">
        <v>385</v>
      </c>
      <c r="B172" s="15" t="s">
        <v>151</v>
      </c>
      <c r="C172" s="15" t="s">
        <v>25</v>
      </c>
      <c r="D172" s="15" t="s">
        <v>23</v>
      </c>
      <c r="E172" s="15" t="s">
        <v>147</v>
      </c>
      <c r="F172" s="15" t="s">
        <v>362</v>
      </c>
      <c r="G172" s="15" t="s">
        <v>66</v>
      </c>
      <c r="H172" s="15" t="s">
        <v>18</v>
      </c>
      <c r="I172" s="13" t="s">
        <v>104</v>
      </c>
      <c r="J172" s="59">
        <v>0</v>
      </c>
      <c r="K172" s="59">
        <v>413.2</v>
      </c>
      <c r="L172" s="71">
        <v>0</v>
      </c>
      <c r="N172" s="102"/>
      <c r="O172" s="103"/>
      <c r="P172" s="103"/>
      <c r="Q172" s="105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  <c r="AG172" s="106"/>
      <c r="AH172" s="106"/>
      <c r="AI172" s="106"/>
      <c r="AJ172" s="106"/>
      <c r="AK172" s="106"/>
      <c r="AL172" s="106"/>
      <c r="AM172" s="106"/>
      <c r="AN172" s="106"/>
      <c r="AO172" s="106"/>
      <c r="AP172" s="106"/>
      <c r="AQ172" s="106"/>
    </row>
    <row r="173" spans="1:43" ht="94.5">
      <c r="A173" s="95" t="s">
        <v>358</v>
      </c>
      <c r="B173" s="15" t="s">
        <v>152</v>
      </c>
      <c r="C173" s="15" t="s">
        <v>25</v>
      </c>
      <c r="D173" s="15" t="s">
        <v>25</v>
      </c>
      <c r="E173" s="15" t="s">
        <v>147</v>
      </c>
      <c r="F173" s="15" t="s">
        <v>176</v>
      </c>
      <c r="G173" s="15" t="s">
        <v>34</v>
      </c>
      <c r="H173" s="15" t="s">
        <v>18</v>
      </c>
      <c r="I173" s="13" t="s">
        <v>104</v>
      </c>
      <c r="J173" s="67">
        <v>972.3</v>
      </c>
      <c r="K173" s="67">
        <v>0</v>
      </c>
      <c r="L173" s="71">
        <v>0</v>
      </c>
    </row>
    <row r="174" spans="1:43" ht="94.5">
      <c r="A174" s="95" t="s">
        <v>358</v>
      </c>
      <c r="B174" s="15" t="s">
        <v>152</v>
      </c>
      <c r="C174" s="15" t="s">
        <v>25</v>
      </c>
      <c r="D174" s="15" t="s">
        <v>25</v>
      </c>
      <c r="E174" s="15" t="s">
        <v>147</v>
      </c>
      <c r="F174" s="15" t="s">
        <v>176</v>
      </c>
      <c r="G174" s="15" t="s">
        <v>66</v>
      </c>
      <c r="H174" s="15" t="s">
        <v>18</v>
      </c>
      <c r="I174" s="13" t="s">
        <v>104</v>
      </c>
      <c r="J174" s="67">
        <v>0</v>
      </c>
      <c r="K174" s="67">
        <v>1076</v>
      </c>
      <c r="L174" s="71">
        <v>0</v>
      </c>
    </row>
    <row r="175" spans="1:43" ht="96.75" customHeight="1">
      <c r="A175" s="95" t="s">
        <v>396</v>
      </c>
      <c r="B175" s="15" t="s">
        <v>151</v>
      </c>
      <c r="C175" s="15" t="s">
        <v>25</v>
      </c>
      <c r="D175" s="15" t="s">
        <v>25</v>
      </c>
      <c r="E175" s="15" t="s">
        <v>147</v>
      </c>
      <c r="F175" s="15" t="s">
        <v>145</v>
      </c>
      <c r="G175" s="15" t="s">
        <v>66</v>
      </c>
      <c r="H175" s="15" t="s">
        <v>18</v>
      </c>
      <c r="I175" s="13" t="s">
        <v>104</v>
      </c>
      <c r="J175" s="67">
        <v>0</v>
      </c>
      <c r="K175" s="67">
        <v>304.60000000000002</v>
      </c>
      <c r="L175" s="71">
        <v>0</v>
      </c>
    </row>
    <row r="176" spans="1:43" ht="78.75">
      <c r="A176" s="32" t="s">
        <v>153</v>
      </c>
      <c r="B176" s="15" t="s">
        <v>152</v>
      </c>
      <c r="C176" s="15" t="s">
        <v>25</v>
      </c>
      <c r="D176" s="15" t="s">
        <v>23</v>
      </c>
      <c r="E176" s="15" t="s">
        <v>147</v>
      </c>
      <c r="F176" s="15" t="s">
        <v>154</v>
      </c>
      <c r="G176" s="15" t="s">
        <v>34</v>
      </c>
      <c r="H176" s="15" t="s">
        <v>18</v>
      </c>
      <c r="I176" s="13" t="s">
        <v>104</v>
      </c>
      <c r="J176" s="67">
        <v>5786.8</v>
      </c>
      <c r="K176" s="67">
        <v>0</v>
      </c>
      <c r="L176" s="71">
        <f t="shared" ref="L176:L189" si="16">SUM(K176/J176)*100</f>
        <v>0</v>
      </c>
    </row>
    <row r="177" spans="1:12" ht="78.75">
      <c r="A177" s="32" t="s">
        <v>153</v>
      </c>
      <c r="B177" s="15" t="s">
        <v>152</v>
      </c>
      <c r="C177" s="15" t="s">
        <v>25</v>
      </c>
      <c r="D177" s="15" t="s">
        <v>23</v>
      </c>
      <c r="E177" s="15" t="s">
        <v>147</v>
      </c>
      <c r="F177" s="15" t="s">
        <v>154</v>
      </c>
      <c r="G177" s="15" t="s">
        <v>66</v>
      </c>
      <c r="H177" s="15" t="s">
        <v>18</v>
      </c>
      <c r="I177" s="13" t="s">
        <v>104</v>
      </c>
      <c r="J177" s="67">
        <v>0</v>
      </c>
      <c r="K177" s="67">
        <v>4938.1000000000004</v>
      </c>
      <c r="L177" s="71">
        <v>0</v>
      </c>
    </row>
    <row r="178" spans="1:12" ht="43.5" customHeight="1">
      <c r="A178" s="32" t="s">
        <v>386</v>
      </c>
      <c r="B178" s="15" t="s">
        <v>151</v>
      </c>
      <c r="C178" s="15" t="s">
        <v>25</v>
      </c>
      <c r="D178" s="15" t="s">
        <v>23</v>
      </c>
      <c r="E178" s="15" t="s">
        <v>147</v>
      </c>
      <c r="F178" s="15" t="s">
        <v>156</v>
      </c>
      <c r="G178" s="15" t="s">
        <v>66</v>
      </c>
      <c r="H178" s="15" t="s">
        <v>18</v>
      </c>
      <c r="I178" s="13" t="s">
        <v>104</v>
      </c>
      <c r="J178" s="67">
        <v>0</v>
      </c>
      <c r="K178" s="67">
        <v>50.5</v>
      </c>
      <c r="L178" s="71">
        <v>0</v>
      </c>
    </row>
    <row r="179" spans="1:12" ht="47.25">
      <c r="A179" s="96" t="s">
        <v>146</v>
      </c>
      <c r="B179" s="15" t="s">
        <v>143</v>
      </c>
      <c r="C179" s="15" t="s">
        <v>25</v>
      </c>
      <c r="D179" s="15" t="s">
        <v>23</v>
      </c>
      <c r="E179" s="15" t="s">
        <v>147</v>
      </c>
      <c r="F179" s="15" t="s">
        <v>148</v>
      </c>
      <c r="G179" s="15" t="s">
        <v>34</v>
      </c>
      <c r="H179" s="15" t="s">
        <v>18</v>
      </c>
      <c r="I179" s="13" t="s">
        <v>104</v>
      </c>
      <c r="J179" s="67">
        <v>70.599999999999994</v>
      </c>
      <c r="K179" s="67">
        <v>0</v>
      </c>
      <c r="L179" s="71">
        <v>0</v>
      </c>
    </row>
    <row r="180" spans="1:12" ht="47.25">
      <c r="A180" s="96" t="s">
        <v>409</v>
      </c>
      <c r="B180" s="15" t="s">
        <v>143</v>
      </c>
      <c r="C180" s="15" t="s">
        <v>25</v>
      </c>
      <c r="D180" s="15" t="s">
        <v>23</v>
      </c>
      <c r="E180" s="15" t="s">
        <v>147</v>
      </c>
      <c r="F180" s="15" t="s">
        <v>148</v>
      </c>
      <c r="G180" s="15" t="s">
        <v>66</v>
      </c>
      <c r="H180" s="15" t="s">
        <v>18</v>
      </c>
      <c r="I180" s="13" t="s">
        <v>104</v>
      </c>
      <c r="J180" s="67">
        <v>0</v>
      </c>
      <c r="K180" s="67">
        <v>3166</v>
      </c>
      <c r="L180" s="71">
        <v>0</v>
      </c>
    </row>
    <row r="181" spans="1:12" ht="31.5">
      <c r="A181" s="97" t="s">
        <v>155</v>
      </c>
      <c r="B181" s="15" t="s">
        <v>151</v>
      </c>
      <c r="C181" s="15" t="s">
        <v>25</v>
      </c>
      <c r="D181" s="15" t="s">
        <v>23</v>
      </c>
      <c r="E181" s="15" t="s">
        <v>147</v>
      </c>
      <c r="F181" s="15" t="s">
        <v>156</v>
      </c>
      <c r="G181" s="15" t="s">
        <v>34</v>
      </c>
      <c r="H181" s="15" t="s">
        <v>18</v>
      </c>
      <c r="I181" s="13" t="s">
        <v>104</v>
      </c>
      <c r="J181" s="67">
        <v>252.5</v>
      </c>
      <c r="K181" s="67">
        <v>0</v>
      </c>
      <c r="L181" s="71">
        <v>0</v>
      </c>
    </row>
    <row r="182" spans="1:12" ht="47.25">
      <c r="A182" s="150" t="s">
        <v>426</v>
      </c>
      <c r="B182" s="15" t="s">
        <v>143</v>
      </c>
      <c r="C182" s="15" t="s">
        <v>25</v>
      </c>
      <c r="D182" s="15" t="s">
        <v>23</v>
      </c>
      <c r="E182" s="15" t="s">
        <v>147</v>
      </c>
      <c r="F182" s="15" t="s">
        <v>428</v>
      </c>
      <c r="G182" s="15" t="s">
        <v>125</v>
      </c>
      <c r="H182" s="15" t="s">
        <v>18</v>
      </c>
      <c r="I182" s="13" t="s">
        <v>104</v>
      </c>
      <c r="J182" s="67">
        <v>186.3</v>
      </c>
      <c r="K182" s="67">
        <v>0</v>
      </c>
      <c r="L182" s="71">
        <v>0</v>
      </c>
    </row>
    <row r="183" spans="1:12" ht="47.25">
      <c r="A183" s="150" t="s">
        <v>427</v>
      </c>
      <c r="B183" s="15" t="s">
        <v>143</v>
      </c>
      <c r="C183" s="15" t="s">
        <v>25</v>
      </c>
      <c r="D183" s="15" t="s">
        <v>23</v>
      </c>
      <c r="E183" s="15" t="s">
        <v>147</v>
      </c>
      <c r="F183" s="15" t="s">
        <v>428</v>
      </c>
      <c r="G183" s="15" t="s">
        <v>52</v>
      </c>
      <c r="H183" s="15" t="s">
        <v>18</v>
      </c>
      <c r="I183" s="13" t="s">
        <v>104</v>
      </c>
      <c r="J183" s="67">
        <v>1084.8</v>
      </c>
      <c r="K183" s="67">
        <v>0</v>
      </c>
      <c r="L183" s="71">
        <v>0</v>
      </c>
    </row>
    <row r="184" spans="1:12" ht="48" customHeight="1">
      <c r="A184" s="98" t="s">
        <v>142</v>
      </c>
      <c r="B184" s="15" t="s">
        <v>143</v>
      </c>
      <c r="C184" s="15" t="s">
        <v>25</v>
      </c>
      <c r="D184" s="15" t="s">
        <v>23</v>
      </c>
      <c r="E184" s="15" t="s">
        <v>359</v>
      </c>
      <c r="F184" s="15" t="s">
        <v>360</v>
      </c>
      <c r="G184" s="15" t="s">
        <v>34</v>
      </c>
      <c r="H184" s="15" t="s">
        <v>18</v>
      </c>
      <c r="I184" s="13" t="s">
        <v>104</v>
      </c>
      <c r="J184" s="67">
        <v>13025.8</v>
      </c>
      <c r="K184" s="67">
        <v>0</v>
      </c>
      <c r="L184" s="71">
        <v>0</v>
      </c>
    </row>
    <row r="185" spans="1:12">
      <c r="A185" s="32" t="s">
        <v>157</v>
      </c>
      <c r="B185" s="15" t="s">
        <v>152</v>
      </c>
      <c r="C185" s="15" t="s">
        <v>25</v>
      </c>
      <c r="D185" s="15" t="s">
        <v>23</v>
      </c>
      <c r="E185" s="15" t="s">
        <v>158</v>
      </c>
      <c r="F185" s="15" t="s">
        <v>159</v>
      </c>
      <c r="G185" s="15" t="s">
        <v>34</v>
      </c>
      <c r="H185" s="15" t="s">
        <v>18</v>
      </c>
      <c r="I185" s="13" t="s">
        <v>104</v>
      </c>
      <c r="J185" s="67">
        <v>9575.5</v>
      </c>
      <c r="K185" s="67">
        <v>0</v>
      </c>
      <c r="L185" s="71">
        <f t="shared" si="16"/>
        <v>0</v>
      </c>
    </row>
    <row r="186" spans="1:12">
      <c r="A186" s="32" t="s">
        <v>157</v>
      </c>
      <c r="B186" s="15" t="s">
        <v>152</v>
      </c>
      <c r="C186" s="15" t="s">
        <v>25</v>
      </c>
      <c r="D186" s="15" t="s">
        <v>23</v>
      </c>
      <c r="E186" s="15" t="s">
        <v>158</v>
      </c>
      <c r="F186" s="15" t="s">
        <v>159</v>
      </c>
      <c r="G186" s="15" t="s">
        <v>66</v>
      </c>
      <c r="H186" s="15" t="s">
        <v>18</v>
      </c>
      <c r="I186" s="13" t="s">
        <v>104</v>
      </c>
      <c r="J186" s="67">
        <v>0</v>
      </c>
      <c r="K186" s="67">
        <v>9645.9</v>
      </c>
      <c r="L186" s="71">
        <v>0</v>
      </c>
    </row>
    <row r="187" spans="1:12">
      <c r="A187" s="32" t="s">
        <v>157</v>
      </c>
      <c r="B187" s="15" t="s">
        <v>151</v>
      </c>
      <c r="C187" s="15" t="s">
        <v>25</v>
      </c>
      <c r="D187" s="15" t="s">
        <v>23</v>
      </c>
      <c r="E187" s="15" t="s">
        <v>158</v>
      </c>
      <c r="F187" s="15" t="s">
        <v>159</v>
      </c>
      <c r="G187" s="15" t="s">
        <v>34</v>
      </c>
      <c r="H187" s="15" t="s">
        <v>18</v>
      </c>
      <c r="I187" s="13" t="s">
        <v>104</v>
      </c>
      <c r="J187" s="67">
        <v>6009.9</v>
      </c>
      <c r="K187" s="67">
        <v>0</v>
      </c>
      <c r="L187" s="71">
        <f t="shared" si="16"/>
        <v>0</v>
      </c>
    </row>
    <row r="188" spans="1:12">
      <c r="A188" s="32" t="s">
        <v>157</v>
      </c>
      <c r="B188" s="15" t="s">
        <v>151</v>
      </c>
      <c r="C188" s="15" t="s">
        <v>25</v>
      </c>
      <c r="D188" s="15" t="s">
        <v>23</v>
      </c>
      <c r="E188" s="15" t="s">
        <v>158</v>
      </c>
      <c r="F188" s="15" t="s">
        <v>159</v>
      </c>
      <c r="G188" s="15" t="s">
        <v>66</v>
      </c>
      <c r="H188" s="15" t="s">
        <v>18</v>
      </c>
      <c r="I188" s="13" t="s">
        <v>104</v>
      </c>
      <c r="J188" s="67">
        <v>0</v>
      </c>
      <c r="K188" s="67">
        <v>6800</v>
      </c>
      <c r="L188" s="71">
        <v>0</v>
      </c>
    </row>
    <row r="189" spans="1:12">
      <c r="A189" s="32" t="s">
        <v>157</v>
      </c>
      <c r="B189" s="15" t="s">
        <v>160</v>
      </c>
      <c r="C189" s="15" t="s">
        <v>25</v>
      </c>
      <c r="D189" s="15" t="s">
        <v>23</v>
      </c>
      <c r="E189" s="15" t="s">
        <v>158</v>
      </c>
      <c r="F189" s="15" t="s">
        <v>159</v>
      </c>
      <c r="G189" s="15" t="s">
        <v>34</v>
      </c>
      <c r="H189" s="15" t="s">
        <v>18</v>
      </c>
      <c r="I189" s="13" t="s">
        <v>104</v>
      </c>
      <c r="J189" s="67">
        <v>2972.5</v>
      </c>
      <c r="K189" s="67">
        <v>0</v>
      </c>
      <c r="L189" s="71">
        <f t="shared" si="16"/>
        <v>0</v>
      </c>
    </row>
    <row r="190" spans="1:12">
      <c r="A190" s="32" t="s">
        <v>157</v>
      </c>
      <c r="B190" s="15" t="s">
        <v>160</v>
      </c>
      <c r="C190" s="15" t="s">
        <v>25</v>
      </c>
      <c r="D190" s="15" t="s">
        <v>23</v>
      </c>
      <c r="E190" s="15" t="s">
        <v>158</v>
      </c>
      <c r="F190" s="15" t="s">
        <v>159</v>
      </c>
      <c r="G190" s="15" t="s">
        <v>66</v>
      </c>
      <c r="H190" s="15" t="s">
        <v>18</v>
      </c>
      <c r="I190" s="13" t="s">
        <v>104</v>
      </c>
      <c r="J190" s="67">
        <v>0</v>
      </c>
      <c r="K190" s="67">
        <v>2858.6</v>
      </c>
      <c r="L190" s="71">
        <v>0</v>
      </c>
    </row>
    <row r="191" spans="1:12">
      <c r="A191" s="32" t="s">
        <v>157</v>
      </c>
      <c r="B191" s="15" t="s">
        <v>416</v>
      </c>
      <c r="C191" s="15" t="s">
        <v>25</v>
      </c>
      <c r="D191" s="15" t="s">
        <v>23</v>
      </c>
      <c r="E191" s="15" t="s">
        <v>158</v>
      </c>
      <c r="F191" s="15" t="s">
        <v>159</v>
      </c>
      <c r="G191" s="15" t="s">
        <v>34</v>
      </c>
      <c r="H191" s="15" t="s">
        <v>18</v>
      </c>
      <c r="I191" s="13" t="s">
        <v>104</v>
      </c>
      <c r="J191" s="67">
        <v>605.6</v>
      </c>
      <c r="K191" s="67">
        <v>0</v>
      </c>
      <c r="L191" s="71">
        <v>0</v>
      </c>
    </row>
    <row r="192" spans="1:12" ht="38.25" customHeight="1">
      <c r="A192" s="31" t="s">
        <v>165</v>
      </c>
      <c r="B192" s="13" t="s">
        <v>16</v>
      </c>
      <c r="C192" s="13" t="s">
        <v>25</v>
      </c>
      <c r="D192" s="13" t="s">
        <v>23</v>
      </c>
      <c r="E192" s="13" t="s">
        <v>67</v>
      </c>
      <c r="F192" s="13" t="s">
        <v>16</v>
      </c>
      <c r="G192" s="13" t="s">
        <v>17</v>
      </c>
      <c r="H192" s="13" t="s">
        <v>18</v>
      </c>
      <c r="I192" s="13" t="s">
        <v>104</v>
      </c>
      <c r="J192" s="68">
        <f>SUM(J193:J208)</f>
        <v>229118.4</v>
      </c>
      <c r="K192" s="68">
        <f>SUM(K193:K208)</f>
        <v>247403.1</v>
      </c>
      <c r="L192" s="72">
        <f t="shared" ref="L192:L210" si="17">SUM(K192/J192)*100</f>
        <v>107.98045901158528</v>
      </c>
    </row>
    <row r="193" spans="1:12" ht="51" customHeight="1">
      <c r="A193" s="32" t="s">
        <v>387</v>
      </c>
      <c r="B193" s="15" t="s">
        <v>152</v>
      </c>
      <c r="C193" s="15" t="s">
        <v>25</v>
      </c>
      <c r="D193" s="15" t="s">
        <v>23</v>
      </c>
      <c r="E193" s="15" t="s">
        <v>67</v>
      </c>
      <c r="F193" s="15" t="s">
        <v>167</v>
      </c>
      <c r="G193" s="15" t="s">
        <v>66</v>
      </c>
      <c r="H193" s="15" t="s">
        <v>18</v>
      </c>
      <c r="I193" s="13" t="s">
        <v>104</v>
      </c>
      <c r="J193" s="67">
        <v>0</v>
      </c>
      <c r="K193" s="67">
        <v>4951.5</v>
      </c>
      <c r="L193" s="71">
        <v>0</v>
      </c>
    </row>
    <row r="194" spans="1:12" ht="63">
      <c r="A194" s="32" t="s">
        <v>166</v>
      </c>
      <c r="B194" s="15" t="s">
        <v>152</v>
      </c>
      <c r="C194" s="15" t="s">
        <v>25</v>
      </c>
      <c r="D194" s="15" t="s">
        <v>23</v>
      </c>
      <c r="E194" s="15" t="s">
        <v>67</v>
      </c>
      <c r="F194" s="15" t="s">
        <v>167</v>
      </c>
      <c r="G194" s="15" t="s">
        <v>34</v>
      </c>
      <c r="H194" s="15" t="s">
        <v>18</v>
      </c>
      <c r="I194" s="13" t="s">
        <v>104</v>
      </c>
      <c r="J194" s="67">
        <v>0</v>
      </c>
      <c r="K194" s="67">
        <v>0</v>
      </c>
      <c r="L194" s="71">
        <v>0</v>
      </c>
    </row>
    <row r="195" spans="1:12" ht="50.25" customHeight="1">
      <c r="A195" s="32" t="s">
        <v>387</v>
      </c>
      <c r="B195" s="15" t="s">
        <v>161</v>
      </c>
      <c r="C195" s="15" t="s">
        <v>25</v>
      </c>
      <c r="D195" s="15" t="s">
        <v>23</v>
      </c>
      <c r="E195" s="15" t="s">
        <v>67</v>
      </c>
      <c r="F195" s="15" t="s">
        <v>167</v>
      </c>
      <c r="G195" s="15" t="s">
        <v>66</v>
      </c>
      <c r="H195" s="15" t="s">
        <v>18</v>
      </c>
      <c r="I195" s="13" t="s">
        <v>104</v>
      </c>
      <c r="J195" s="67">
        <v>0</v>
      </c>
      <c r="K195" s="67">
        <v>298.8</v>
      </c>
      <c r="L195" s="71">
        <v>0</v>
      </c>
    </row>
    <row r="196" spans="1:12" ht="46.5" customHeight="1">
      <c r="A196" s="32" t="s">
        <v>166</v>
      </c>
      <c r="B196" s="15" t="s">
        <v>161</v>
      </c>
      <c r="C196" s="15" t="s">
        <v>25</v>
      </c>
      <c r="D196" s="15" t="s">
        <v>23</v>
      </c>
      <c r="E196" s="15" t="s">
        <v>67</v>
      </c>
      <c r="F196" s="15" t="s">
        <v>167</v>
      </c>
      <c r="G196" s="15" t="s">
        <v>34</v>
      </c>
      <c r="H196" s="15" t="s">
        <v>18</v>
      </c>
      <c r="I196" s="13" t="s">
        <v>104</v>
      </c>
      <c r="J196" s="67">
        <v>358.1</v>
      </c>
      <c r="K196" s="67">
        <v>0</v>
      </c>
      <c r="L196" s="71">
        <f t="shared" si="17"/>
        <v>0</v>
      </c>
    </row>
    <row r="197" spans="1:12" ht="63">
      <c r="A197" s="32" t="s">
        <v>166</v>
      </c>
      <c r="B197" s="15" t="s">
        <v>160</v>
      </c>
      <c r="C197" s="15" t="s">
        <v>25</v>
      </c>
      <c r="D197" s="15" t="s">
        <v>23</v>
      </c>
      <c r="E197" s="15" t="s">
        <v>67</v>
      </c>
      <c r="F197" s="15" t="s">
        <v>167</v>
      </c>
      <c r="G197" s="15" t="s">
        <v>34</v>
      </c>
      <c r="H197" s="15" t="s">
        <v>18</v>
      </c>
      <c r="I197" s="13" t="s">
        <v>104</v>
      </c>
      <c r="J197" s="67">
        <v>2820</v>
      </c>
      <c r="K197" s="67">
        <v>0</v>
      </c>
      <c r="L197" s="71">
        <v>0</v>
      </c>
    </row>
    <row r="198" spans="1:12" ht="63">
      <c r="A198" s="32" t="s">
        <v>166</v>
      </c>
      <c r="B198" s="15" t="s">
        <v>139</v>
      </c>
      <c r="C198" s="15" t="s">
        <v>25</v>
      </c>
      <c r="D198" s="15" t="s">
        <v>23</v>
      </c>
      <c r="E198" s="15" t="s">
        <v>67</v>
      </c>
      <c r="F198" s="15" t="s">
        <v>167</v>
      </c>
      <c r="G198" s="15" t="s">
        <v>34</v>
      </c>
      <c r="H198" s="15" t="s">
        <v>18</v>
      </c>
      <c r="I198" s="13" t="s">
        <v>104</v>
      </c>
      <c r="J198" s="67">
        <v>5833.3</v>
      </c>
      <c r="K198" s="67">
        <v>0</v>
      </c>
      <c r="L198" s="71">
        <f t="shared" si="17"/>
        <v>0</v>
      </c>
    </row>
    <row r="199" spans="1:12" ht="57.75" customHeight="1">
      <c r="A199" s="32" t="s">
        <v>411</v>
      </c>
      <c r="B199" s="15" t="s">
        <v>412</v>
      </c>
      <c r="C199" s="15" t="s">
        <v>25</v>
      </c>
      <c r="D199" s="15" t="s">
        <v>23</v>
      </c>
      <c r="E199" s="15" t="s">
        <v>67</v>
      </c>
      <c r="F199" s="15" t="s">
        <v>167</v>
      </c>
      <c r="G199" s="15" t="s">
        <v>34</v>
      </c>
      <c r="H199" s="15" t="s">
        <v>18</v>
      </c>
      <c r="I199" s="13" t="s">
        <v>104</v>
      </c>
      <c r="J199" s="67">
        <v>1168.4000000000001</v>
      </c>
      <c r="K199" s="67">
        <v>0</v>
      </c>
      <c r="L199" s="71">
        <f t="shared" si="17"/>
        <v>0</v>
      </c>
    </row>
    <row r="200" spans="1:12" ht="57.75" customHeight="1">
      <c r="A200" s="175" t="s">
        <v>387</v>
      </c>
      <c r="B200" s="15" t="s">
        <v>412</v>
      </c>
      <c r="C200" s="15" t="s">
        <v>25</v>
      </c>
      <c r="D200" s="15" t="s">
        <v>23</v>
      </c>
      <c r="E200" s="15" t="s">
        <v>67</v>
      </c>
      <c r="F200" s="15" t="s">
        <v>167</v>
      </c>
      <c r="G200" s="15" t="s">
        <v>66</v>
      </c>
      <c r="H200" s="15" t="s">
        <v>18</v>
      </c>
      <c r="I200" s="13" t="s">
        <v>104</v>
      </c>
      <c r="J200" s="67">
        <v>0</v>
      </c>
      <c r="K200" s="67">
        <v>497.4</v>
      </c>
      <c r="L200" s="71">
        <v>0</v>
      </c>
    </row>
    <row r="201" spans="1:12" ht="87.75" customHeight="1">
      <c r="A201" s="32" t="s">
        <v>398</v>
      </c>
      <c r="B201" s="15" t="s">
        <v>160</v>
      </c>
      <c r="C201" s="15" t="s">
        <v>25</v>
      </c>
      <c r="D201" s="15" t="s">
        <v>23</v>
      </c>
      <c r="E201" s="15" t="s">
        <v>168</v>
      </c>
      <c r="F201" s="15" t="s">
        <v>397</v>
      </c>
      <c r="G201" s="15" t="s">
        <v>66</v>
      </c>
      <c r="H201" s="15" t="s">
        <v>18</v>
      </c>
      <c r="I201" s="13" t="s">
        <v>104</v>
      </c>
      <c r="J201" s="67">
        <v>0</v>
      </c>
      <c r="K201" s="67">
        <v>4685.3</v>
      </c>
      <c r="L201" s="71">
        <v>0</v>
      </c>
    </row>
    <row r="202" spans="1:12" ht="87.75" customHeight="1">
      <c r="A202" s="138" t="s">
        <v>410</v>
      </c>
      <c r="B202" s="15" t="s">
        <v>160</v>
      </c>
      <c r="C202" s="15" t="s">
        <v>25</v>
      </c>
      <c r="D202" s="15" t="s">
        <v>23</v>
      </c>
      <c r="E202" s="15" t="s">
        <v>168</v>
      </c>
      <c r="F202" s="15" t="s">
        <v>397</v>
      </c>
      <c r="G202" s="15" t="s">
        <v>34</v>
      </c>
      <c r="H202" s="15" t="s">
        <v>18</v>
      </c>
      <c r="I202" s="13" t="s">
        <v>104</v>
      </c>
      <c r="J202" s="67">
        <v>1240.8</v>
      </c>
      <c r="K202" s="67">
        <v>0</v>
      </c>
      <c r="L202" s="71">
        <v>0</v>
      </c>
    </row>
    <row r="203" spans="1:12" ht="64.5" customHeight="1">
      <c r="A203" s="32" t="s">
        <v>169</v>
      </c>
      <c r="B203" s="15" t="s">
        <v>139</v>
      </c>
      <c r="C203" s="15" t="s">
        <v>25</v>
      </c>
      <c r="D203" s="15" t="s">
        <v>23</v>
      </c>
      <c r="E203" s="15" t="s">
        <v>168</v>
      </c>
      <c r="F203" s="15" t="s">
        <v>170</v>
      </c>
      <c r="G203" s="15" t="s">
        <v>34</v>
      </c>
      <c r="H203" s="15" t="s">
        <v>18</v>
      </c>
      <c r="I203" s="13" t="s">
        <v>104</v>
      </c>
      <c r="J203" s="67">
        <v>583.29999999999995</v>
      </c>
      <c r="K203" s="67">
        <v>0</v>
      </c>
      <c r="L203" s="71">
        <f t="shared" si="17"/>
        <v>0</v>
      </c>
    </row>
    <row r="204" spans="1:12" ht="75.75" customHeight="1">
      <c r="A204" s="32" t="s">
        <v>388</v>
      </c>
      <c r="B204" s="15" t="s">
        <v>139</v>
      </c>
      <c r="C204" s="15" t="s">
        <v>25</v>
      </c>
      <c r="D204" s="15" t="s">
        <v>23</v>
      </c>
      <c r="E204" s="15" t="s">
        <v>168</v>
      </c>
      <c r="F204" s="15" t="s">
        <v>170</v>
      </c>
      <c r="G204" s="15" t="s">
        <v>66</v>
      </c>
      <c r="H204" s="15" t="s">
        <v>18</v>
      </c>
      <c r="I204" s="13" t="s">
        <v>104</v>
      </c>
      <c r="J204" s="67">
        <v>0</v>
      </c>
      <c r="K204" s="67">
        <v>286.60000000000002</v>
      </c>
      <c r="L204" s="71">
        <v>0</v>
      </c>
    </row>
    <row r="205" spans="1:12" ht="47.25">
      <c r="A205" s="32" t="s">
        <v>171</v>
      </c>
      <c r="B205" s="15" t="s">
        <v>152</v>
      </c>
      <c r="C205" s="15" t="s">
        <v>25</v>
      </c>
      <c r="D205" s="15" t="s">
        <v>23</v>
      </c>
      <c r="E205" s="15" t="s">
        <v>82</v>
      </c>
      <c r="F205" s="15" t="s">
        <v>159</v>
      </c>
      <c r="G205" s="15" t="s">
        <v>34</v>
      </c>
      <c r="H205" s="15" t="s">
        <v>18</v>
      </c>
      <c r="I205" s="13" t="s">
        <v>104</v>
      </c>
      <c r="J205" s="67">
        <v>215713.6</v>
      </c>
      <c r="K205" s="67">
        <v>0</v>
      </c>
      <c r="L205" s="71">
        <f t="shared" si="17"/>
        <v>0</v>
      </c>
    </row>
    <row r="206" spans="1:12" ht="31.5">
      <c r="A206" s="34" t="s">
        <v>390</v>
      </c>
      <c r="B206" s="15" t="s">
        <v>152</v>
      </c>
      <c r="C206" s="15" t="s">
        <v>25</v>
      </c>
      <c r="D206" s="15" t="s">
        <v>23</v>
      </c>
      <c r="E206" s="15" t="s">
        <v>82</v>
      </c>
      <c r="F206" s="15" t="s">
        <v>159</v>
      </c>
      <c r="G206" s="15" t="s">
        <v>34</v>
      </c>
      <c r="H206" s="15" t="s">
        <v>18</v>
      </c>
      <c r="I206" s="13" t="s">
        <v>104</v>
      </c>
      <c r="J206" s="67">
        <v>0</v>
      </c>
      <c r="K206" s="67">
        <v>235359.9</v>
      </c>
      <c r="L206" s="71">
        <v>0</v>
      </c>
    </row>
    <row r="207" spans="1:12" ht="47.25">
      <c r="A207" s="32" t="s">
        <v>243</v>
      </c>
      <c r="B207" s="15" t="s">
        <v>139</v>
      </c>
      <c r="C207" s="15" t="s">
        <v>25</v>
      </c>
      <c r="D207" s="15" t="s">
        <v>23</v>
      </c>
      <c r="E207" s="15" t="s">
        <v>75</v>
      </c>
      <c r="F207" s="15" t="s">
        <v>244</v>
      </c>
      <c r="G207" s="15" t="s">
        <v>34</v>
      </c>
      <c r="H207" s="15" t="s">
        <v>18</v>
      </c>
      <c r="I207" s="13" t="s">
        <v>104</v>
      </c>
      <c r="J207" s="67">
        <v>1400.9</v>
      </c>
      <c r="K207" s="67">
        <v>0</v>
      </c>
      <c r="L207" s="71">
        <f t="shared" si="17"/>
        <v>0</v>
      </c>
    </row>
    <row r="208" spans="1:12" ht="57" customHeight="1">
      <c r="A208" s="32" t="s">
        <v>389</v>
      </c>
      <c r="B208" s="15" t="s">
        <v>139</v>
      </c>
      <c r="C208" s="15" t="s">
        <v>25</v>
      </c>
      <c r="D208" s="15" t="s">
        <v>23</v>
      </c>
      <c r="E208" s="15" t="s">
        <v>75</v>
      </c>
      <c r="F208" s="15" t="s">
        <v>244</v>
      </c>
      <c r="G208" s="15" t="s">
        <v>66</v>
      </c>
      <c r="H208" s="15" t="s">
        <v>18</v>
      </c>
      <c r="I208" s="13" t="s">
        <v>104</v>
      </c>
      <c r="J208" s="67">
        <v>0</v>
      </c>
      <c r="K208" s="67">
        <v>1323.6</v>
      </c>
      <c r="L208" s="71">
        <v>0</v>
      </c>
    </row>
    <row r="209" spans="1:12">
      <c r="A209" s="35" t="s">
        <v>172</v>
      </c>
      <c r="B209" s="13" t="s">
        <v>16</v>
      </c>
      <c r="C209" s="13" t="s">
        <v>25</v>
      </c>
      <c r="D209" s="13" t="s">
        <v>23</v>
      </c>
      <c r="E209" s="13" t="s">
        <v>173</v>
      </c>
      <c r="F209" s="13" t="s">
        <v>16</v>
      </c>
      <c r="G209" s="13" t="s">
        <v>17</v>
      </c>
      <c r="H209" s="13" t="s">
        <v>18</v>
      </c>
      <c r="I209" s="13" t="s">
        <v>104</v>
      </c>
      <c r="J209" s="68">
        <f>SUM(J210:J219)</f>
        <v>26644.3</v>
      </c>
      <c r="K209" s="68">
        <f>SUM(K210:K219)</f>
        <v>19936.2</v>
      </c>
      <c r="L209" s="72">
        <f t="shared" si="17"/>
        <v>74.823508217517443</v>
      </c>
    </row>
    <row r="210" spans="1:12" ht="94.5">
      <c r="A210" s="32" t="s">
        <v>174</v>
      </c>
      <c r="B210" s="15" t="s">
        <v>152</v>
      </c>
      <c r="C210" s="15" t="s">
        <v>25</v>
      </c>
      <c r="D210" s="15" t="s">
        <v>23</v>
      </c>
      <c r="E210" s="15" t="s">
        <v>92</v>
      </c>
      <c r="F210" s="15" t="s">
        <v>175</v>
      </c>
      <c r="G210" s="15" t="s">
        <v>34</v>
      </c>
      <c r="H210" s="15" t="s">
        <v>18</v>
      </c>
      <c r="I210" s="15" t="s">
        <v>104</v>
      </c>
      <c r="J210" s="139">
        <v>12884.3</v>
      </c>
      <c r="K210" s="67">
        <v>0</v>
      </c>
      <c r="L210" s="71">
        <f t="shared" si="17"/>
        <v>0</v>
      </c>
    </row>
    <row r="211" spans="1:12" ht="99.75" customHeight="1">
      <c r="A211" s="32" t="s">
        <v>174</v>
      </c>
      <c r="B211" s="15" t="s">
        <v>152</v>
      </c>
      <c r="C211" s="15" t="s">
        <v>25</v>
      </c>
      <c r="D211" s="15" t="s">
        <v>23</v>
      </c>
      <c r="E211" s="15" t="s">
        <v>92</v>
      </c>
      <c r="F211" s="15" t="s">
        <v>175</v>
      </c>
      <c r="G211" s="15" t="s">
        <v>66</v>
      </c>
      <c r="H211" s="15" t="s">
        <v>18</v>
      </c>
      <c r="I211" s="15" t="s">
        <v>104</v>
      </c>
      <c r="J211" s="67">
        <v>0</v>
      </c>
      <c r="K211" s="67">
        <v>18037.7</v>
      </c>
      <c r="L211" s="71">
        <v>0</v>
      </c>
    </row>
    <row r="212" spans="1:12" ht="47.25">
      <c r="A212" s="99" t="s">
        <v>361</v>
      </c>
      <c r="B212" s="15" t="s">
        <v>151</v>
      </c>
      <c r="C212" s="15" t="s">
        <v>25</v>
      </c>
      <c r="D212" s="15" t="s">
        <v>23</v>
      </c>
      <c r="E212" s="15" t="s">
        <v>92</v>
      </c>
      <c r="F212" s="15" t="s">
        <v>362</v>
      </c>
      <c r="G212" s="15" t="s">
        <v>34</v>
      </c>
      <c r="H212" s="15" t="s">
        <v>18</v>
      </c>
      <c r="I212" s="15" t="s">
        <v>104</v>
      </c>
      <c r="J212" s="139">
        <v>10000</v>
      </c>
      <c r="K212" s="67">
        <v>0</v>
      </c>
      <c r="L212" s="71">
        <v>0</v>
      </c>
    </row>
    <row r="213" spans="1:12" ht="36.75" customHeight="1">
      <c r="A213" s="99" t="s">
        <v>429</v>
      </c>
      <c r="B213" s="15" t="s">
        <v>139</v>
      </c>
      <c r="C213" s="15" t="s">
        <v>25</v>
      </c>
      <c r="D213" s="15" t="s">
        <v>23</v>
      </c>
      <c r="E213" s="15" t="s">
        <v>399</v>
      </c>
      <c r="F213" s="15" t="s">
        <v>159</v>
      </c>
      <c r="G213" s="15" t="s">
        <v>34</v>
      </c>
      <c r="H213" s="15" t="s">
        <v>18</v>
      </c>
      <c r="I213" s="15" t="s">
        <v>104</v>
      </c>
      <c r="J213" s="139">
        <v>1239</v>
      </c>
      <c r="K213" s="67">
        <v>0</v>
      </c>
      <c r="L213" s="71">
        <v>0</v>
      </c>
    </row>
    <row r="214" spans="1:12" ht="36.75" customHeight="1">
      <c r="A214" s="133" t="s">
        <v>400</v>
      </c>
      <c r="B214" s="15" t="s">
        <v>139</v>
      </c>
      <c r="C214" s="15" t="s">
        <v>25</v>
      </c>
      <c r="D214" s="15" t="s">
        <v>23</v>
      </c>
      <c r="E214" s="15" t="s">
        <v>399</v>
      </c>
      <c r="F214" s="15" t="s">
        <v>159</v>
      </c>
      <c r="G214" s="15" t="s">
        <v>66</v>
      </c>
      <c r="H214" s="15" t="s">
        <v>18</v>
      </c>
      <c r="I214" s="15" t="s">
        <v>104</v>
      </c>
      <c r="J214" s="139">
        <v>0</v>
      </c>
      <c r="K214" s="67">
        <v>1587.2</v>
      </c>
      <c r="L214" s="71">
        <v>0</v>
      </c>
    </row>
    <row r="215" spans="1:12" ht="36.75" customHeight="1">
      <c r="A215" s="99" t="s">
        <v>429</v>
      </c>
      <c r="B215" s="15" t="s">
        <v>151</v>
      </c>
      <c r="C215" s="15" t="s">
        <v>25</v>
      </c>
      <c r="D215" s="15" t="s">
        <v>23</v>
      </c>
      <c r="E215" s="15" t="s">
        <v>399</v>
      </c>
      <c r="F215" s="15" t="s">
        <v>159</v>
      </c>
      <c r="G215" s="15" t="s">
        <v>34</v>
      </c>
      <c r="H215" s="15" t="s">
        <v>18</v>
      </c>
      <c r="I215" s="15" t="s">
        <v>104</v>
      </c>
      <c r="J215" s="139">
        <v>1438.5</v>
      </c>
      <c r="K215" s="67">
        <v>0</v>
      </c>
      <c r="L215" s="71">
        <v>0</v>
      </c>
    </row>
    <row r="216" spans="1:12" ht="36.75" customHeight="1">
      <c r="A216" s="133" t="s">
        <v>400</v>
      </c>
      <c r="B216" s="15" t="s">
        <v>151</v>
      </c>
      <c r="C216" s="15" t="s">
        <v>25</v>
      </c>
      <c r="D216" s="15" t="s">
        <v>23</v>
      </c>
      <c r="E216" s="15" t="s">
        <v>399</v>
      </c>
      <c r="F216" s="15" t="s">
        <v>159</v>
      </c>
      <c r="G216" s="15" t="s">
        <v>66</v>
      </c>
      <c r="H216" s="15" t="s">
        <v>18</v>
      </c>
      <c r="I216" s="15" t="s">
        <v>104</v>
      </c>
      <c r="J216" s="139">
        <v>0</v>
      </c>
      <c r="K216" s="67">
        <v>11.3</v>
      </c>
      <c r="L216" s="71">
        <v>0</v>
      </c>
    </row>
    <row r="217" spans="1:12" ht="36.75" customHeight="1">
      <c r="A217" s="99" t="s">
        <v>429</v>
      </c>
      <c r="B217" s="15" t="s">
        <v>416</v>
      </c>
      <c r="C217" s="15" t="s">
        <v>25</v>
      </c>
      <c r="D217" s="15" t="s">
        <v>23</v>
      </c>
      <c r="E217" s="15" t="s">
        <v>399</v>
      </c>
      <c r="F217" s="15" t="s">
        <v>159</v>
      </c>
      <c r="G217" s="15" t="s">
        <v>34</v>
      </c>
      <c r="H217" s="15" t="s">
        <v>18</v>
      </c>
      <c r="I217" s="15" t="s">
        <v>104</v>
      </c>
      <c r="J217" s="139">
        <v>809.4</v>
      </c>
      <c r="K217" s="67">
        <v>0</v>
      </c>
      <c r="L217" s="71">
        <v>0</v>
      </c>
    </row>
    <row r="218" spans="1:12" ht="36.75" customHeight="1">
      <c r="A218" s="99" t="s">
        <v>429</v>
      </c>
      <c r="B218" s="15" t="s">
        <v>152</v>
      </c>
      <c r="C218" s="15" t="s">
        <v>25</v>
      </c>
      <c r="D218" s="15" t="s">
        <v>23</v>
      </c>
      <c r="E218" s="15" t="s">
        <v>399</v>
      </c>
      <c r="F218" s="15" t="s">
        <v>159</v>
      </c>
      <c r="G218" s="15" t="s">
        <v>34</v>
      </c>
      <c r="H218" s="15" t="s">
        <v>18</v>
      </c>
      <c r="I218" s="15" t="s">
        <v>104</v>
      </c>
      <c r="J218" s="139">
        <v>273.10000000000002</v>
      </c>
      <c r="K218" s="67">
        <v>0</v>
      </c>
      <c r="L218" s="71">
        <v>0</v>
      </c>
    </row>
    <row r="219" spans="1:12" ht="48.75" customHeight="1">
      <c r="A219" s="133" t="s">
        <v>400</v>
      </c>
      <c r="B219" s="15" t="s">
        <v>416</v>
      </c>
      <c r="C219" s="15" t="s">
        <v>25</v>
      </c>
      <c r="D219" s="15" t="s">
        <v>23</v>
      </c>
      <c r="E219" s="15" t="s">
        <v>399</v>
      </c>
      <c r="F219" s="15" t="s">
        <v>159</v>
      </c>
      <c r="G219" s="15" t="s">
        <v>66</v>
      </c>
      <c r="H219" s="15" t="s">
        <v>18</v>
      </c>
      <c r="I219" s="15" t="s">
        <v>104</v>
      </c>
      <c r="J219" s="67">
        <v>0</v>
      </c>
      <c r="K219" s="67">
        <v>300</v>
      </c>
      <c r="L219" s="71">
        <v>0</v>
      </c>
    </row>
    <row r="220" spans="1:12" ht="48.75" customHeight="1">
      <c r="A220" s="134" t="s">
        <v>401</v>
      </c>
      <c r="B220" s="13" t="s">
        <v>16</v>
      </c>
      <c r="C220" s="13" t="s">
        <v>25</v>
      </c>
      <c r="D220" s="13" t="s">
        <v>37</v>
      </c>
      <c r="E220" s="13" t="s">
        <v>39</v>
      </c>
      <c r="F220" s="13" t="s">
        <v>16</v>
      </c>
      <c r="G220" s="13" t="s">
        <v>17</v>
      </c>
      <c r="H220" s="13" t="s">
        <v>18</v>
      </c>
      <c r="I220" s="13" t="s">
        <v>104</v>
      </c>
      <c r="J220" s="68">
        <f>SUM(J221)</f>
        <v>0</v>
      </c>
      <c r="K220" s="68">
        <f>SUM(K221)</f>
        <v>50</v>
      </c>
      <c r="L220" s="72">
        <v>0</v>
      </c>
    </row>
    <row r="221" spans="1:12" ht="48.75" customHeight="1">
      <c r="A221" s="135" t="s">
        <v>402</v>
      </c>
      <c r="B221" s="13" t="s">
        <v>16</v>
      </c>
      <c r="C221" s="13" t="s">
        <v>25</v>
      </c>
      <c r="D221" s="13" t="s">
        <v>37</v>
      </c>
      <c r="E221" s="13" t="s">
        <v>39</v>
      </c>
      <c r="F221" s="13" t="s">
        <v>404</v>
      </c>
      <c r="G221" s="13" t="s">
        <v>66</v>
      </c>
      <c r="H221" s="13" t="s">
        <v>18</v>
      </c>
      <c r="I221" s="13" t="s">
        <v>104</v>
      </c>
      <c r="J221" s="68">
        <f>SUM(J222)</f>
        <v>0</v>
      </c>
      <c r="K221" s="68">
        <f>SUM(K222)</f>
        <v>50</v>
      </c>
      <c r="L221" s="72">
        <v>0</v>
      </c>
    </row>
    <row r="222" spans="1:12" ht="48.75" customHeight="1">
      <c r="A222" s="22" t="s">
        <v>403</v>
      </c>
      <c r="B222" s="15" t="s">
        <v>371</v>
      </c>
      <c r="C222" s="15" t="s">
        <v>25</v>
      </c>
      <c r="D222" s="15" t="s">
        <v>37</v>
      </c>
      <c r="E222" s="15" t="s">
        <v>39</v>
      </c>
      <c r="F222" s="15" t="s">
        <v>404</v>
      </c>
      <c r="G222" s="15" t="s">
        <v>66</v>
      </c>
      <c r="H222" s="15" t="s">
        <v>18</v>
      </c>
      <c r="I222" s="15" t="s">
        <v>104</v>
      </c>
      <c r="J222" s="67">
        <v>0</v>
      </c>
      <c r="K222" s="67">
        <v>50</v>
      </c>
      <c r="L222" s="71">
        <v>0</v>
      </c>
    </row>
    <row r="223" spans="1:12" ht="48.75" customHeight="1">
      <c r="A223" s="140" t="s">
        <v>413</v>
      </c>
      <c r="B223" s="13" t="s">
        <v>16</v>
      </c>
      <c r="C223" s="13" t="s">
        <v>25</v>
      </c>
      <c r="D223" s="13" t="s">
        <v>41</v>
      </c>
      <c r="E223" s="13" t="s">
        <v>34</v>
      </c>
      <c r="F223" s="13" t="s">
        <v>16</v>
      </c>
      <c r="G223" s="13" t="s">
        <v>17</v>
      </c>
      <c r="H223" s="13" t="s">
        <v>18</v>
      </c>
      <c r="I223" s="13" t="s">
        <v>104</v>
      </c>
      <c r="J223" s="68">
        <f>SUM(J224:J225)</f>
        <v>0</v>
      </c>
      <c r="K223" s="68">
        <f>SUM(K224:K225)</f>
        <v>0</v>
      </c>
      <c r="L223" s="72">
        <v>0</v>
      </c>
    </row>
    <row r="224" spans="1:12" ht="48.75" customHeight="1">
      <c r="A224" s="136" t="s">
        <v>414</v>
      </c>
      <c r="B224" s="15" t="s">
        <v>16</v>
      </c>
      <c r="C224" s="15" t="s">
        <v>25</v>
      </c>
      <c r="D224" s="15" t="s">
        <v>41</v>
      </c>
      <c r="E224" s="15" t="s">
        <v>34</v>
      </c>
      <c r="F224" s="15" t="s">
        <v>16</v>
      </c>
      <c r="G224" s="15" t="s">
        <v>34</v>
      </c>
      <c r="H224" s="15" t="s">
        <v>18</v>
      </c>
      <c r="I224" s="15" t="s">
        <v>104</v>
      </c>
      <c r="J224" s="67">
        <v>0</v>
      </c>
      <c r="K224" s="67">
        <v>0</v>
      </c>
      <c r="L224" s="71">
        <v>0</v>
      </c>
    </row>
    <row r="225" spans="1:12" ht="48.75" customHeight="1">
      <c r="A225" s="136" t="s">
        <v>415</v>
      </c>
      <c r="B225" s="15" t="s">
        <v>16</v>
      </c>
      <c r="C225" s="15" t="s">
        <v>25</v>
      </c>
      <c r="D225" s="15" t="s">
        <v>41</v>
      </c>
      <c r="E225" s="15" t="s">
        <v>34</v>
      </c>
      <c r="F225" s="15" t="s">
        <v>16</v>
      </c>
      <c r="G225" s="15" t="s">
        <v>125</v>
      </c>
      <c r="H225" s="15" t="s">
        <v>18</v>
      </c>
      <c r="I225" s="15" t="s">
        <v>104</v>
      </c>
      <c r="J225" s="67">
        <v>0</v>
      </c>
      <c r="K225" s="67">
        <v>0</v>
      </c>
      <c r="L225" s="71">
        <v>0</v>
      </c>
    </row>
    <row r="226" spans="1:12" ht="126" customHeight="1">
      <c r="A226" s="35" t="s">
        <v>177</v>
      </c>
      <c r="B226" s="13" t="s">
        <v>16</v>
      </c>
      <c r="C226" s="13" t="s">
        <v>25</v>
      </c>
      <c r="D226" s="13" t="s">
        <v>53</v>
      </c>
      <c r="E226" s="13" t="s">
        <v>17</v>
      </c>
      <c r="F226" s="13" t="s">
        <v>16</v>
      </c>
      <c r="G226" s="13" t="s">
        <v>17</v>
      </c>
      <c r="H226" s="13" t="s">
        <v>18</v>
      </c>
      <c r="I226" s="13" t="s">
        <v>16</v>
      </c>
      <c r="J226" s="68">
        <v>0</v>
      </c>
      <c r="K226" s="68">
        <v>0</v>
      </c>
      <c r="L226" s="72">
        <v>0</v>
      </c>
    </row>
    <row r="227" spans="1:12" ht="63">
      <c r="A227" s="35" t="s">
        <v>178</v>
      </c>
      <c r="B227" s="13" t="s">
        <v>16</v>
      </c>
      <c r="C227" s="13" t="s">
        <v>25</v>
      </c>
      <c r="D227" s="13" t="s">
        <v>179</v>
      </c>
      <c r="E227" s="13" t="s">
        <v>17</v>
      </c>
      <c r="F227" s="13" t="s">
        <v>16</v>
      </c>
      <c r="G227" s="13" t="s">
        <v>17</v>
      </c>
      <c r="H227" s="13" t="s">
        <v>18</v>
      </c>
      <c r="I227" s="13" t="s">
        <v>16</v>
      </c>
      <c r="J227" s="68">
        <v>-54</v>
      </c>
      <c r="K227" s="68">
        <v>-60.1</v>
      </c>
      <c r="L227" s="72">
        <v>0</v>
      </c>
    </row>
    <row r="228" spans="1:12">
      <c r="A228" s="12" t="s">
        <v>180</v>
      </c>
      <c r="B228" s="36"/>
      <c r="C228" s="36"/>
      <c r="D228" s="36"/>
      <c r="E228" s="36"/>
      <c r="F228" s="36"/>
      <c r="G228" s="36"/>
      <c r="H228" s="36"/>
      <c r="I228" s="36"/>
      <c r="J228" s="176">
        <f>J8+J159</f>
        <v>795470.8</v>
      </c>
      <c r="K228" s="176">
        <f>K8+K159</f>
        <v>582228.90000000014</v>
      </c>
      <c r="L228" s="177">
        <f t="shared" ref="L228" si="18">SUM(K228/J228)*100</f>
        <v>73.19299463914956</v>
      </c>
    </row>
  </sheetData>
  <mergeCells count="78">
    <mergeCell ref="N158:P158"/>
    <mergeCell ref="Q158:AQ158"/>
    <mergeCell ref="N170:P170"/>
    <mergeCell ref="Q170:AQ170"/>
    <mergeCell ref="N161:P161"/>
    <mergeCell ref="Q161:AQ161"/>
    <mergeCell ref="N163:P163"/>
    <mergeCell ref="Q163:AQ163"/>
    <mergeCell ref="N169:P169"/>
    <mergeCell ref="Q169:AQ169"/>
    <mergeCell ref="N166:P166"/>
    <mergeCell ref="Q166:AQ166"/>
    <mergeCell ref="N160:P160"/>
    <mergeCell ref="Q160:AQ160"/>
    <mergeCell ref="N132:P132"/>
    <mergeCell ref="Q132:AQ132"/>
    <mergeCell ref="N138:P138"/>
    <mergeCell ref="Q138:AQ138"/>
    <mergeCell ref="N143:P143"/>
    <mergeCell ref="Q143:AQ143"/>
    <mergeCell ref="N118:P118"/>
    <mergeCell ref="Q118:AQ118"/>
    <mergeCell ref="N121:P121"/>
    <mergeCell ref="Q121:AQ121"/>
    <mergeCell ref="N120:P120"/>
    <mergeCell ref="Q120:AQ120"/>
    <mergeCell ref="N112:P112"/>
    <mergeCell ref="Q112:AQ112"/>
    <mergeCell ref="N113:P113"/>
    <mergeCell ref="Q113:AQ113"/>
    <mergeCell ref="N115:P115"/>
    <mergeCell ref="Q115:AQ115"/>
    <mergeCell ref="N126:P126"/>
    <mergeCell ref="Q126:AQ126"/>
    <mergeCell ref="N58:P58"/>
    <mergeCell ref="N19:P19"/>
    <mergeCell ref="N57:P57"/>
    <mergeCell ref="Q57:AQ57"/>
    <mergeCell ref="N124:P124"/>
    <mergeCell ref="Q124:AQ124"/>
    <mergeCell ref="N75:P75"/>
    <mergeCell ref="Q75:AQ75"/>
    <mergeCell ref="N83:P83"/>
    <mergeCell ref="Q83:AQ83"/>
    <mergeCell ref="Q58:AQ58"/>
    <mergeCell ref="N72:P72"/>
    <mergeCell ref="Q72:AQ72"/>
    <mergeCell ref="N76:P76"/>
    <mergeCell ref="A2:L2"/>
    <mergeCell ref="N61:P61"/>
    <mergeCell ref="Q61:AQ61"/>
    <mergeCell ref="A5:A7"/>
    <mergeCell ref="B5:I5"/>
    <mergeCell ref="J6:J7"/>
    <mergeCell ref="K6:K7"/>
    <mergeCell ref="B6:B7"/>
    <mergeCell ref="C6:G6"/>
    <mergeCell ref="H6:I6"/>
    <mergeCell ref="N8:P8"/>
    <mergeCell ref="Q8:AQ8"/>
    <mergeCell ref="L6:L7"/>
    <mergeCell ref="N40:P40"/>
    <mergeCell ref="Q40:AQ40"/>
    <mergeCell ref="N45:P45"/>
    <mergeCell ref="J5:L5"/>
    <mergeCell ref="N9:P9"/>
    <mergeCell ref="Q9:AQ9"/>
    <mergeCell ref="Q76:AQ76"/>
    <mergeCell ref="N88:P88"/>
    <mergeCell ref="Q88:AQ88"/>
    <mergeCell ref="Q45:AQ45"/>
    <mergeCell ref="N44:P44"/>
    <mergeCell ref="Q44:AQ44"/>
    <mergeCell ref="N10:P10"/>
    <mergeCell ref="Q10:AQ10"/>
    <mergeCell ref="N20:P20"/>
    <mergeCell ref="Q20:AQ20"/>
    <mergeCell ref="Q19:AQ19"/>
  </mergeCells>
  <printOptions horizontalCentered="1"/>
  <pageMargins left="0.15748031496062992" right="0.15748031496062992" top="0" bottom="0" header="0.70866141732283472" footer="0.39370078740157483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putilina</dc:creator>
  <cp:lastModifiedBy>Жукова</cp:lastModifiedBy>
  <cp:lastPrinted>2021-01-27T13:07:44Z</cp:lastPrinted>
  <dcterms:created xsi:type="dcterms:W3CDTF">2020-11-11T10:47:22Z</dcterms:created>
  <dcterms:modified xsi:type="dcterms:W3CDTF">2024-10-08T13:28:49Z</dcterms:modified>
</cp:coreProperties>
</file>